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20190807\Desktop\"/>
    </mc:Choice>
  </mc:AlternateContent>
  <xr:revisionPtr revIDLastSave="0" documentId="8_{B188D660-DF0D-42AC-897E-2E9CE3659FD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Sheet1" sheetId="3" r:id="rId1"/>
  </sheets>
  <definedNames>
    <definedName name="_xlnm.Print_Area" localSheetId="0">Sheet1!$B$1:$AT$61</definedName>
  </definedNames>
  <calcPr calcId="191029"/>
</workbook>
</file>

<file path=xl/calcChain.xml><?xml version="1.0" encoding="utf-8"?>
<calcChain xmlns="http://schemas.openxmlformats.org/spreadsheetml/2006/main">
  <c r="AY2" i="3" l="1"/>
  <c r="AS61" i="3" l="1"/>
  <c r="AS60" i="3"/>
  <c r="AS57" i="3"/>
  <c r="AS56" i="3"/>
  <c r="AS53" i="3"/>
  <c r="AS52" i="3"/>
  <c r="AS49" i="3"/>
  <c r="AS48" i="3"/>
  <c r="AS45" i="3"/>
  <c r="AS44" i="3"/>
  <c r="AS41" i="3"/>
  <c r="AS40" i="3"/>
  <c r="AS35" i="3"/>
  <c r="AS34" i="3"/>
  <c r="AS31" i="3"/>
  <c r="AS27" i="3"/>
  <c r="AS26" i="3"/>
  <c r="AS23" i="3"/>
  <c r="AS22" i="3"/>
  <c r="AQ21" i="3" s="1"/>
  <c r="AS18" i="3"/>
  <c r="AQ17" i="3" s="1"/>
  <c r="AS15" i="3"/>
  <c r="AO13" i="3" s="1"/>
  <c r="C17" i="3"/>
  <c r="E17" i="3"/>
  <c r="AN16" i="3" s="1"/>
  <c r="AS19" i="3"/>
  <c r="AS17" i="3" s="1"/>
  <c r="AS14" i="3"/>
  <c r="AH13" i="3"/>
  <c r="AS21" i="3" l="1"/>
  <c r="AQ25" i="3"/>
  <c r="AS25" i="3"/>
  <c r="H8" i="3"/>
  <c r="H9" i="3" s="1"/>
  <c r="AS13" i="3"/>
  <c r="AQ59" i="3"/>
  <c r="AS59" i="3"/>
  <c r="AQ55" i="3"/>
  <c r="AS55" i="3"/>
  <c r="AQ51" i="3"/>
  <c r="AS51" i="3"/>
  <c r="AQ47" i="3"/>
  <c r="AS47" i="3"/>
  <c r="AQ43" i="3"/>
  <c r="AS43" i="3"/>
  <c r="AQ39" i="3"/>
  <c r="AS39" i="3"/>
  <c r="AQ33" i="3"/>
  <c r="AS33" i="3"/>
  <c r="AQ29" i="3"/>
  <c r="AS29" i="3"/>
  <c r="H7" i="3"/>
  <c r="J9" i="3" s="1"/>
  <c r="AO59" i="3"/>
  <c r="AO55" i="3"/>
  <c r="AO51" i="3"/>
  <c r="AO47" i="3"/>
  <c r="AO43" i="3"/>
  <c r="AO39" i="3"/>
  <c r="AO33" i="3"/>
  <c r="AO29" i="3"/>
  <c r="C21" i="3"/>
  <c r="E21" i="3"/>
  <c r="Q21" i="3" s="1"/>
  <c r="S13" i="3"/>
  <c r="AN17" i="3"/>
  <c r="T13" i="3"/>
  <c r="AO25" i="3"/>
  <c r="R13" i="3"/>
  <c r="J17" i="3"/>
  <c r="Y13" i="3"/>
  <c r="Q13" i="3"/>
  <c r="P13" i="3"/>
  <c r="O13" i="3"/>
  <c r="P17" i="3"/>
  <c r="X13" i="3"/>
  <c r="AF17" i="3"/>
  <c r="W13" i="3"/>
  <c r="V13" i="3"/>
  <c r="N13" i="3"/>
  <c r="U13" i="3"/>
  <c r="M13" i="3"/>
  <c r="AO21" i="3"/>
  <c r="Z17" i="3"/>
  <c r="Y17" i="3"/>
  <c r="X17" i="3"/>
  <c r="W17" i="3"/>
  <c r="AH17" i="3"/>
  <c r="R17" i="3"/>
  <c r="AG17" i="3"/>
  <c r="Q17" i="3"/>
  <c r="AE17" i="3"/>
  <c r="O17" i="3"/>
  <c r="AD17" i="3"/>
  <c r="V17" i="3"/>
  <c r="N17" i="3"/>
  <c r="AK17" i="3"/>
  <c r="AC17" i="3"/>
  <c r="U17" i="3"/>
  <c r="M17" i="3"/>
  <c r="AJ17" i="3"/>
  <c r="AB17" i="3"/>
  <c r="T17" i="3"/>
  <c r="L17" i="3"/>
  <c r="AI17" i="3"/>
  <c r="AA17" i="3"/>
  <c r="S17" i="3"/>
  <c r="K17" i="3"/>
  <c r="AL16" i="3"/>
  <c r="AL17" i="3" s="1"/>
  <c r="AM16" i="3"/>
  <c r="AM17" i="3" s="1"/>
  <c r="AO17" i="3"/>
  <c r="AQ13" i="3"/>
  <c r="AL12" i="3"/>
  <c r="AL13" i="3" s="1"/>
  <c r="AI13" i="3"/>
  <c r="AA13" i="3"/>
  <c r="AB13" i="3"/>
  <c r="K13" i="3"/>
  <c r="AJ13" i="3"/>
  <c r="L13" i="3"/>
  <c r="AC13" i="3"/>
  <c r="AD13" i="3"/>
  <c r="AE13" i="3"/>
  <c r="AG13" i="3"/>
  <c r="AK13" i="3"/>
  <c r="AF13" i="3"/>
  <c r="J13" i="3"/>
  <c r="Z13" i="3"/>
  <c r="AM12" i="3"/>
  <c r="AM13" i="3" s="1"/>
  <c r="AN12" i="3"/>
  <c r="AN13" i="3" s="1"/>
  <c r="W21" i="3" l="1"/>
  <c r="AI21" i="3"/>
  <c r="AJ21" i="3"/>
  <c r="Z21" i="3"/>
  <c r="U21" i="3"/>
  <c r="K21" i="3"/>
  <c r="T21" i="3"/>
  <c r="N9" i="3"/>
  <c r="H10" i="3" s="1"/>
  <c r="S21" i="3"/>
  <c r="N21" i="3"/>
  <c r="O21" i="3"/>
  <c r="X21" i="3"/>
  <c r="AK21" i="3"/>
  <c r="AC21" i="3"/>
  <c r="V21" i="3"/>
  <c r="R21" i="3"/>
  <c r="AA21" i="3"/>
  <c r="M21" i="3"/>
  <c r="Y21" i="3"/>
  <c r="AF21" i="3"/>
  <c r="AH21" i="3"/>
  <c r="L21" i="3"/>
  <c r="AB21" i="3"/>
  <c r="AD21" i="3"/>
  <c r="J21" i="3"/>
  <c r="AG21" i="3"/>
  <c r="AE21" i="3"/>
  <c r="P21" i="3"/>
  <c r="AM20" i="3"/>
  <c r="AM21" i="3" s="1"/>
  <c r="AN20" i="3"/>
  <c r="AN21" i="3" s="1"/>
  <c r="E25" i="3"/>
  <c r="AL20" i="3"/>
  <c r="AL21" i="3" s="1"/>
  <c r="C25" i="3"/>
  <c r="C29" i="3" l="1"/>
  <c r="E29" i="3"/>
  <c r="AN24" i="3"/>
  <c r="AN25" i="3" s="1"/>
  <c r="AM24" i="3"/>
  <c r="AM25" i="3" s="1"/>
  <c r="AL24" i="3"/>
  <c r="AL25" i="3" s="1"/>
  <c r="P25" i="3"/>
  <c r="AD25" i="3"/>
  <c r="J25" i="3"/>
  <c r="V25" i="3"/>
  <c r="AI25" i="3"/>
  <c r="Q25" i="3"/>
  <c r="AG25" i="3"/>
  <c r="N25" i="3"/>
  <c r="AJ25" i="3"/>
  <c r="AA25" i="3"/>
  <c r="Y25" i="3"/>
  <c r="AE25" i="3"/>
  <c r="AB25" i="3"/>
  <c r="S25" i="3"/>
  <c r="W25" i="3"/>
  <c r="AK25" i="3"/>
  <c r="T25" i="3"/>
  <c r="K25" i="3"/>
  <c r="AH25" i="3"/>
  <c r="O25" i="3"/>
  <c r="AC25" i="3"/>
  <c r="L25" i="3"/>
  <c r="Z25" i="3"/>
  <c r="AF25" i="3"/>
  <c r="U25" i="3"/>
  <c r="R25" i="3"/>
  <c r="X25" i="3"/>
  <c r="M25" i="3"/>
  <c r="E33" i="3" l="1"/>
  <c r="C33" i="3"/>
  <c r="AN28" i="3"/>
  <c r="AN29" i="3" s="1"/>
  <c r="N29" i="3"/>
  <c r="V29" i="3"/>
  <c r="AD29" i="3"/>
  <c r="J29" i="3"/>
  <c r="AG29" i="3"/>
  <c r="R29" i="3"/>
  <c r="Z29" i="3"/>
  <c r="AH29" i="3"/>
  <c r="AM28" i="3"/>
  <c r="AM29" i="3" s="1"/>
  <c r="L29" i="3"/>
  <c r="AB29" i="3"/>
  <c r="AJ29" i="3"/>
  <c r="M29" i="3"/>
  <c r="AC29" i="3"/>
  <c r="AK29" i="3"/>
  <c r="O29" i="3"/>
  <c r="W29" i="3"/>
  <c r="AE29" i="3"/>
  <c r="P29" i="3"/>
  <c r="X29" i="3"/>
  <c r="AF29" i="3"/>
  <c r="Q29" i="3"/>
  <c r="K29" i="3"/>
  <c r="S29" i="3"/>
  <c r="AA29" i="3"/>
  <c r="AI29" i="3"/>
  <c r="T29" i="3"/>
  <c r="AL28" i="3"/>
  <c r="AL29" i="3" s="1"/>
  <c r="U29" i="3"/>
  <c r="Y29" i="3"/>
  <c r="E39" i="3" l="1"/>
  <c r="AE33" i="3"/>
  <c r="O33" i="3"/>
  <c r="AD33" i="3"/>
  <c r="V33" i="3"/>
  <c r="N33" i="3"/>
  <c r="AJ33" i="3"/>
  <c r="AB33" i="3"/>
  <c r="T33" i="3"/>
  <c r="L33" i="3"/>
  <c r="AI33" i="3"/>
  <c r="AA33" i="3"/>
  <c r="S33" i="3"/>
  <c r="K33" i="3"/>
  <c r="X33" i="3"/>
  <c r="C39" i="3"/>
  <c r="AF33" i="3"/>
  <c r="P33" i="3"/>
  <c r="W33" i="3"/>
  <c r="AK33" i="3"/>
  <c r="AH33" i="3"/>
  <c r="Z33" i="3"/>
  <c r="R33" i="3"/>
  <c r="J33" i="3"/>
  <c r="AG33" i="3"/>
  <c r="Y33" i="3"/>
  <c r="Q33" i="3"/>
  <c r="AC33" i="3"/>
  <c r="U33" i="3"/>
  <c r="M33" i="3"/>
  <c r="AN32" i="3"/>
  <c r="AN33" i="3" s="1"/>
  <c r="AL32" i="3"/>
  <c r="AL33" i="3" s="1"/>
  <c r="AM32" i="3"/>
  <c r="AM33" i="3" s="1"/>
  <c r="AH39" i="3" l="1"/>
  <c r="Y39" i="3"/>
  <c r="W39" i="3"/>
  <c r="AF39" i="3"/>
  <c r="X39" i="3"/>
  <c r="P39" i="3"/>
  <c r="AD39" i="3"/>
  <c r="V39" i="3"/>
  <c r="N39" i="3"/>
  <c r="E43" i="3"/>
  <c r="AK39" i="3"/>
  <c r="AC39" i="3"/>
  <c r="U39" i="3"/>
  <c r="M39" i="3"/>
  <c r="Z39" i="3"/>
  <c r="AG39" i="3"/>
  <c r="R39" i="3"/>
  <c r="Q39" i="3"/>
  <c r="AE39" i="3"/>
  <c r="O39" i="3"/>
  <c r="C43" i="3"/>
  <c r="AJ39" i="3"/>
  <c r="AB39" i="3"/>
  <c r="T39" i="3"/>
  <c r="L39" i="3"/>
  <c r="AI39" i="3"/>
  <c r="AA39" i="3"/>
  <c r="S39" i="3"/>
  <c r="K39" i="3"/>
  <c r="J39" i="3"/>
  <c r="AL38" i="3"/>
  <c r="AL39" i="3" s="1"/>
  <c r="AM38" i="3"/>
  <c r="AM39" i="3" s="1"/>
  <c r="AN38" i="3"/>
  <c r="AN39" i="3" s="1"/>
  <c r="AM42" i="3" l="1"/>
  <c r="AM43" i="3" s="1"/>
  <c r="AE43" i="3"/>
  <c r="V43" i="3"/>
  <c r="AH43" i="3"/>
  <c r="L43" i="3"/>
  <c r="Y43" i="3"/>
  <c r="AG43" i="3"/>
  <c r="U43" i="3"/>
  <c r="M43" i="3"/>
  <c r="E47" i="3"/>
  <c r="AA43" i="3"/>
  <c r="AI43" i="3"/>
  <c r="S43" i="3"/>
  <c r="K43" i="3"/>
  <c r="C47" i="3"/>
  <c r="AB43" i="3"/>
  <c r="AJ43" i="3"/>
  <c r="R43" i="3"/>
  <c r="W43" i="3"/>
  <c r="N43" i="3"/>
  <c r="Z43" i="3"/>
  <c r="O43" i="3"/>
  <c r="AF43" i="3"/>
  <c r="AL42" i="3"/>
  <c r="AL43" i="3" s="1"/>
  <c r="T43" i="3"/>
  <c r="AC43" i="3"/>
  <c r="AK43" i="3"/>
  <c r="Q43" i="3"/>
  <c r="AD43" i="3"/>
  <c r="X43" i="3"/>
  <c r="P43" i="3"/>
  <c r="J43" i="3"/>
  <c r="AN42" i="3"/>
  <c r="AN43" i="3" s="1"/>
  <c r="AG47" i="3" l="1"/>
  <c r="AH47" i="3"/>
  <c r="J47" i="3"/>
  <c r="AB47" i="3"/>
  <c r="AA47" i="3"/>
  <c r="AI47" i="3"/>
  <c r="Q47" i="3"/>
  <c r="R47" i="3"/>
  <c r="AC47" i="3"/>
  <c r="AK47" i="3"/>
  <c r="S47" i="3"/>
  <c r="AD47" i="3"/>
  <c r="L47" i="3"/>
  <c r="T47" i="3"/>
  <c r="C51" i="3"/>
  <c r="Y47" i="3"/>
  <c r="O47" i="3"/>
  <c r="K47" i="3"/>
  <c r="Z47" i="3"/>
  <c r="P47" i="3"/>
  <c r="AJ47" i="3"/>
  <c r="W47" i="3"/>
  <c r="AE47" i="3"/>
  <c r="M47" i="3"/>
  <c r="U47" i="3"/>
  <c r="AL46" i="3"/>
  <c r="AL47" i="3" s="1"/>
  <c r="E51" i="3"/>
  <c r="X47" i="3"/>
  <c r="AF47" i="3"/>
  <c r="N47" i="3"/>
  <c r="V47" i="3"/>
  <c r="AM46" i="3"/>
  <c r="AM47" i="3" s="1"/>
  <c r="AN46" i="3"/>
  <c r="AN47" i="3" s="1"/>
  <c r="J51" i="3" l="1"/>
  <c r="R51" i="3"/>
  <c r="AH51" i="3"/>
  <c r="S51" i="3"/>
  <c r="AI51" i="3"/>
  <c r="E55" i="3"/>
  <c r="M51" i="3"/>
  <c r="AK51" i="3"/>
  <c r="L51" i="3"/>
  <c r="T51" i="3"/>
  <c r="AB51" i="3"/>
  <c r="AJ51" i="3"/>
  <c r="AL50" i="3"/>
  <c r="AL51" i="3" s="1"/>
  <c r="C55" i="3"/>
  <c r="N51" i="3"/>
  <c r="V51" i="3"/>
  <c r="AD51" i="3"/>
  <c r="K51" i="3"/>
  <c r="O51" i="3"/>
  <c r="W51" i="3"/>
  <c r="AE51" i="3"/>
  <c r="Z51" i="3"/>
  <c r="AM50" i="3"/>
  <c r="AM51" i="3" s="1"/>
  <c r="U51" i="3"/>
  <c r="AA51" i="3"/>
  <c r="AC51" i="3"/>
  <c r="P51" i="3"/>
  <c r="X51" i="3"/>
  <c r="AF51" i="3"/>
  <c r="Q51" i="3"/>
  <c r="Y51" i="3"/>
  <c r="AG51" i="3"/>
  <c r="AN50" i="3"/>
  <c r="AN51" i="3" s="1"/>
  <c r="N55" i="3" l="1"/>
  <c r="AD55" i="3"/>
  <c r="J55" i="3"/>
  <c r="C59" i="3"/>
  <c r="P55" i="3"/>
  <c r="X55" i="3"/>
  <c r="AF55" i="3"/>
  <c r="R55" i="3"/>
  <c r="Z55" i="3"/>
  <c r="AH55" i="3"/>
  <c r="K55" i="3"/>
  <c r="S55" i="3"/>
  <c r="AA55" i="3"/>
  <c r="AI55" i="3"/>
  <c r="AM54" i="3"/>
  <c r="AM55" i="3" s="1"/>
  <c r="V55" i="3"/>
  <c r="O55" i="3"/>
  <c r="W55" i="3"/>
  <c r="Y55" i="3"/>
  <c r="E59" i="3"/>
  <c r="AE55" i="3"/>
  <c r="Q55" i="3"/>
  <c r="AG55" i="3"/>
  <c r="L55" i="3"/>
  <c r="T55" i="3"/>
  <c r="AB55" i="3"/>
  <c r="AJ55" i="3"/>
  <c r="AL54" i="3"/>
  <c r="AL55" i="3" s="1"/>
  <c r="M55" i="3"/>
  <c r="U55" i="3"/>
  <c r="AC55" i="3"/>
  <c r="AK55" i="3"/>
  <c r="AN54" i="3"/>
  <c r="AN55" i="3" s="1"/>
  <c r="AN58" i="3" l="1"/>
  <c r="AN59" i="3" s="1"/>
  <c r="P59" i="3"/>
  <c r="X59" i="3"/>
  <c r="AF59" i="3"/>
  <c r="AG59" i="3"/>
  <c r="AA59" i="3"/>
  <c r="AM58" i="3"/>
  <c r="AM59" i="3" s="1"/>
  <c r="R59" i="3"/>
  <c r="Z59" i="3"/>
  <c r="AH59" i="3"/>
  <c r="L59" i="3"/>
  <c r="T59" i="3"/>
  <c r="AB59" i="3"/>
  <c r="AJ59" i="3"/>
  <c r="AL58" i="3"/>
  <c r="AL59" i="3" s="1"/>
  <c r="U59" i="3"/>
  <c r="AC59" i="3"/>
  <c r="AK59" i="3"/>
  <c r="Y59" i="3"/>
  <c r="K59" i="3"/>
  <c r="AI59" i="3"/>
  <c r="M59" i="3"/>
  <c r="Q59" i="3"/>
  <c r="S59" i="3"/>
  <c r="N59" i="3"/>
  <c r="V59" i="3"/>
  <c r="AD59" i="3"/>
  <c r="J59" i="3"/>
  <c r="O59" i="3"/>
  <c r="W59" i="3"/>
  <c r="AE59" i="3"/>
</calcChain>
</file>

<file path=xl/sharedStrings.xml><?xml version="1.0" encoding="utf-8"?>
<sst xmlns="http://schemas.openxmlformats.org/spreadsheetml/2006/main" count="470" uniqueCount="64">
  <si>
    <t>日</t>
    <rPh sb="0" eb="1">
      <t>ニチ</t>
    </rPh>
    <phoneticPr fontId="1"/>
  </si>
  <si>
    <t>曜日</t>
    <rPh sb="0" eb="2">
      <t>ヨウビ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</si>
  <si>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</si>
  <si>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</si>
  <si>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期間種別</t>
    <rPh sb="0" eb="2">
      <t>キカン</t>
    </rPh>
    <rPh sb="2" eb="4">
      <t>シュベツ</t>
    </rPh>
    <rPh sb="3" eb="4">
      <t>コウシュ</t>
    </rPh>
    <phoneticPr fontId="1"/>
  </si>
  <si>
    <t>日付</t>
    <rPh sb="0" eb="2">
      <t>ヒヅケ</t>
    </rPh>
    <phoneticPr fontId="1"/>
  </si>
  <si>
    <t>現場閉所日数</t>
    <phoneticPr fontId="1"/>
  </si>
  <si>
    <t>中</t>
    <rPh sb="0" eb="1">
      <t>チュウ</t>
    </rPh>
    <phoneticPr fontId="1"/>
  </si>
  <si>
    <t>製</t>
    <rPh sb="0" eb="1">
      <t>セイ</t>
    </rPh>
    <phoneticPr fontId="1"/>
  </si>
  <si>
    <t>年</t>
    <rPh sb="0" eb="1">
      <t>ネン</t>
    </rPh>
    <phoneticPr fontId="1"/>
  </si>
  <si>
    <t>作</t>
    <rPh sb="0" eb="1">
      <t>サク</t>
    </rPh>
    <phoneticPr fontId="1"/>
  </si>
  <si>
    <t>休</t>
    <rPh sb="0" eb="1">
      <t>キュウ</t>
    </rPh>
    <phoneticPr fontId="1"/>
  </si>
  <si>
    <t>天</t>
    <rPh sb="0" eb="1">
      <t>テン</t>
    </rPh>
    <phoneticPr fontId="1"/>
  </si>
  <si>
    <t>対象期間日数</t>
    <rPh sb="4" eb="6">
      <t>ニッスウ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</si>
  <si>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</si>
  <si>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</si>
  <si>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火</t>
    <rPh sb="0" eb="1">
      <t>カ</t>
    </rPh>
    <phoneticPr fontId="1"/>
  </si>
  <si>
    <t>休日等取得報告書</t>
    <rPh sb="0" eb="2">
      <t>キュウジツ</t>
    </rPh>
    <rPh sb="2" eb="3">
      <t>トウ</t>
    </rPh>
    <rPh sb="3" eb="5">
      <t>シュトク</t>
    </rPh>
    <rPh sb="5" eb="7">
      <t>ホウコク</t>
    </rPh>
    <rPh sb="7" eb="8">
      <t>ショ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</si>
  <si>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</si>
  <si>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</si>
  <si>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</si>
  <si>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契約日</t>
    <rPh sb="0" eb="3">
      <t>ケイヤクビ</t>
    </rPh>
    <phoneticPr fontId="1"/>
  </si>
  <si>
    <t>契</t>
    <rPh sb="0" eb="1">
      <t>チギリ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</si>
  <si>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</si>
  <si>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着</t>
    <rPh sb="0" eb="1">
      <t>チャク</t>
    </rPh>
    <phoneticPr fontId="1"/>
  </si>
  <si>
    <t>工事中止期間</t>
    <rPh sb="0" eb="2">
      <t>コウジ</t>
    </rPh>
    <rPh sb="2" eb="4">
      <t>チュウシ</t>
    </rPh>
    <rPh sb="4" eb="6">
      <t>キカン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</si>
  <si>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</si>
  <si>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工事休止期間</t>
    <rPh sb="0" eb="2">
      <t>コウジ</t>
    </rPh>
    <rPh sb="2" eb="4">
      <t>キュウシ</t>
    </rPh>
    <rPh sb="4" eb="6">
      <t>キカン</t>
    </rPh>
    <phoneticPr fontId="1"/>
  </si>
  <si>
    <t>工事完成日</t>
    <rPh sb="0" eb="2">
      <t>コウジ</t>
    </rPh>
    <rPh sb="2" eb="4">
      <t>カンセイ</t>
    </rPh>
    <rPh sb="4" eb="5">
      <t>ビ</t>
    </rPh>
    <phoneticPr fontId="1"/>
  </si>
  <si>
    <t>完</t>
    <rPh sb="0" eb="1">
      <t>カン</t>
    </rPh>
    <phoneticPr fontId="1"/>
  </si>
  <si>
    <t>現場状況</t>
    <rPh sb="0" eb="2">
      <t>ゲンバ</t>
    </rPh>
    <rPh sb="2" eb="4">
      <t>ジョウキョウ</t>
    </rPh>
    <phoneticPr fontId="1"/>
  </si>
  <si>
    <t>凡例（期間種別）</t>
    <rPh sb="0" eb="2">
      <t>ハンレイ</t>
    </rPh>
    <rPh sb="3" eb="5">
      <t>キカン</t>
    </rPh>
    <rPh sb="5" eb="7">
      <t>シュベツ</t>
    </rPh>
    <phoneticPr fontId="1"/>
  </si>
  <si>
    <t>凡例（作業状況）</t>
    <rPh sb="0" eb="2">
      <t>ハンレイ</t>
    </rPh>
    <rPh sb="3" eb="5">
      <t>サギョウ</t>
    </rPh>
    <rPh sb="5" eb="7">
      <t>ジョウキョウ</t>
    </rPh>
    <phoneticPr fontId="1"/>
  </si>
  <si>
    <t>作業日</t>
    <rPh sb="0" eb="3">
      <t>サギョウビ</t>
    </rPh>
    <phoneticPr fontId="1"/>
  </si>
  <si>
    <t>閉所日</t>
    <rPh sb="0" eb="2">
      <t>ヘイショ</t>
    </rPh>
    <rPh sb="2" eb="3">
      <t>ビ</t>
    </rPh>
    <phoneticPr fontId="1"/>
  </si>
  <si>
    <t>閉</t>
    <rPh sb="0" eb="1">
      <t>ヘイ</t>
    </rPh>
    <phoneticPr fontId="1"/>
  </si>
  <si>
    <t>天候による休工日</t>
    <rPh sb="0" eb="2">
      <t>テンコウ</t>
    </rPh>
    <rPh sb="5" eb="7">
      <t>キュウコウ</t>
    </rPh>
    <rPh sb="7" eb="8">
      <t>ビ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</si>
  <si>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</si>
  <si>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</si>
  <si>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始</t>
    <rPh sb="0" eb="1">
      <t>ハジ</t>
    </rPh>
    <phoneticPr fontId="1"/>
  </si>
  <si>
    <t>期</t>
    <rPh sb="0" eb="1">
      <t>キ</t>
    </rPh>
    <phoneticPr fontId="1"/>
  </si>
  <si>
    <t>現場閉所率（月別）</t>
    <rPh sb="0" eb="2">
      <t>ゲンバ</t>
    </rPh>
    <rPh sb="2" eb="4">
      <t>ヘイショ</t>
    </rPh>
    <rPh sb="4" eb="5">
      <t>リツ</t>
    </rPh>
    <rPh sb="6" eb="8">
      <t>ツキベツ</t>
    </rPh>
    <phoneticPr fontId="1"/>
  </si>
  <si>
    <t>日/</t>
    <rPh sb="0" eb="1">
      <t>ニチ</t>
    </rPh>
    <phoneticPr fontId="1"/>
  </si>
  <si>
    <t>日＝</t>
    <rPh sb="0" eb="1">
      <t>ニチ</t>
    </rPh>
    <phoneticPr fontId="1"/>
  </si>
  <si>
    <t>休工日</t>
    <rPh sb="0" eb="2">
      <t>キュウコウ</t>
    </rPh>
    <rPh sb="2" eb="3">
      <t>ビ</t>
    </rPh>
    <phoneticPr fontId="1"/>
  </si>
  <si>
    <t>対象期間日数</t>
    <rPh sb="0" eb="2">
      <t>タイショウ</t>
    </rPh>
    <rPh sb="2" eb="4">
      <t>キカン</t>
    </rPh>
    <rPh sb="4" eb="6">
      <t>ニッスウ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</si>
  <si>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</si>
  <si>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</si>
  <si>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日／</t>
    <rPh sb="0" eb="1">
      <t>ニチ</t>
    </rPh>
    <phoneticPr fontId="1"/>
  </si>
  <si>
    <t>日＝</t>
    <rPh sb="0" eb="1">
      <t>ニチ</t>
    </rPh>
    <phoneticPr fontId="1"/>
  </si>
  <si>
    <t>４週８休以上</t>
    <rPh sb="1" eb="2">
      <t>シュウ</t>
    </rPh>
    <rPh sb="3" eb="4">
      <t>キュウ</t>
    </rPh>
    <rPh sb="4" eb="6">
      <t>イジョウ</t>
    </rPh>
    <phoneticPr fontId="1"/>
  </si>
  <si>
    <t>４週７休以上</t>
    <rPh sb="1" eb="2">
      <t>シュウ</t>
    </rPh>
    <rPh sb="3" eb="4">
      <t>キュウ</t>
    </rPh>
    <rPh sb="4" eb="6">
      <t>イジョウ</t>
    </rPh>
    <phoneticPr fontId="1"/>
  </si>
  <si>
    <t>４週６休以上</t>
    <rPh sb="1" eb="2">
      <t>シュウ</t>
    </rPh>
    <rPh sb="3" eb="4">
      <t>キュウ</t>
    </rPh>
    <rPh sb="4" eb="6">
      <t>イジョウ</t>
    </rPh>
    <phoneticPr fontId="1"/>
  </si>
  <si>
    <t>備考</t>
    <rPh sb="0" eb="2">
      <t>ビコウ</t>
    </rPh>
    <phoneticPr fontId="1"/>
  </si>
  <si>
    <t>8日/28日</t>
    <rPh sb="1" eb="2">
      <t>ニチ</t>
    </rPh>
    <rPh sb="5" eb="6">
      <t>ニチ</t>
    </rPh>
    <phoneticPr fontId="1"/>
  </si>
  <si>
    <t>7日/28日</t>
    <rPh sb="1" eb="2">
      <t>ニチ</t>
    </rPh>
    <rPh sb="5" eb="6">
      <t>ニチ</t>
    </rPh>
    <phoneticPr fontId="1"/>
  </si>
  <si>
    <t>6日/28日</t>
    <rPh sb="1" eb="2">
      <t>ニチ</t>
    </rPh>
    <rPh sb="5" eb="6">
      <t>ニチ</t>
    </rPh>
    <phoneticPr fontId="1"/>
  </si>
  <si>
    <t>閉所日数</t>
    <rPh sb="0" eb="2">
      <t>ヘイショ</t>
    </rPh>
    <rPh sb="2" eb="4">
      <t>ニッスウ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</si>
  <si>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</si>
  <si>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工　　　期</t>
    <rPh sb="0" eb="1">
      <t>コウ</t>
    </rPh>
    <rPh sb="4" eb="5">
      <t>キ</t>
    </rPh>
    <phoneticPr fontId="1"/>
  </si>
  <si>
    <t>～</t>
    <phoneticPr fontId="1"/>
  </si>
  <si>
    <t>対象期間</t>
    <rPh sb="0" eb="2">
      <t>タイショウ</t>
    </rPh>
    <rPh sb="2" eb="4">
      <t>キカン</t>
    </rPh>
    <phoneticPr fontId="1"/>
  </si>
  <si>
    <t>配水施設整備事業の内　〇〇〇〇〇〇工事</t>
    <rPh sb="0" eb="4">
      <t>ハイスイシセツ</t>
    </rPh>
    <rPh sb="4" eb="8">
      <t>セイビジギョウ</t>
    </rPh>
    <rPh sb="9" eb="10">
      <t>ウチ</t>
    </rPh>
    <rPh sb="17" eb="19">
      <t>コウジ</t>
    </rPh>
    <phoneticPr fontId="1"/>
  </si>
  <si>
    <t>（様式）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</si>
</sst>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16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>
      <alignment vertical="center"/>
    </xf>
    <xf numFmtId="0" fontId="5" fillId="2" borderId="0" xfId="0" applyFont="1" applyFill="1">
      <alignment vertical="center"/>
    </xf>
    <xf numFmtId="0" fontId="3" fillId="2" borderId="17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vertical="top"/>
    </xf>
    <xf numFmtId="0" fontId="3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176" fontId="3" fillId="2" borderId="0" xfId="1" applyNumberFormat="1" applyFont="1" applyFill="1" applyBorder="1" applyAlignment="1">
      <alignment horizontal="center" vertical="center" shrinkToFit="1"/>
    </xf>
    <xf numFmtId="176" fontId="3" fillId="2" borderId="21" xfId="1" applyNumberFormat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176" fontId="6" fillId="2" borderId="0" xfId="1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17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ill>
        <patternFill>
          <bgColor rgb="FFFF0000"/>
        </patternFill>
      </fill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6" fmlaLink="$C$13" max="30" min="1" page="10" val="5"/>
</file>

<file path=xl/ctrlProps/ctrlProp2.xml><?xml version="1.0" encoding="utf-8"?>
<formControlPr xmlns="http://schemas.microsoft.com/office/spreadsheetml/2009/9/main" objectType="Spin" dx="26" fmlaLink="$E$13" max="12" min="1" page="10" val="6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28575</xdr:colOff>
          <xdr:row>11</xdr:row>
          <xdr:rowOff>95250</xdr:rowOff>
        </xdr:from>
        <xdr:to>
          <xdr:col>3</xdr:col>
          <xdr:colOff>0</xdr:colOff>
          <xdr:row>12</xdr:row>
          <xdr:rowOff>95250</xdr:rowOff>
        </xdr:to>
        <xdr:sp macro="" textlink="">
          <xdr:nvSpPr>
            <xdr:cNvPr id="2052" name="Spinner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11</xdr:row>
          <xdr:rowOff>114300</xdr:rowOff>
        </xdr:from>
        <xdr:to>
          <xdr:col>5</xdr:col>
          <xdr:colOff>0</xdr:colOff>
          <xdr:row>12</xdr:row>
          <xdr:rowOff>104775</xdr:rowOff>
        </xdr:to>
        <xdr:sp macro="" textlink="">
          <xdr:nvSpPr>
            <xdr:cNvPr id="2054" name="Spinner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 editAs="oneCell">
    <xdr:from>
      <xdr:col>17</xdr:col>
      <xdr:colOff>68580</xdr:colOff>
      <xdr:row>6</xdr:row>
      <xdr:rowOff>30480</xdr:rowOff>
    </xdr:from>
    <xdr:to>
      <xdr:col>30</xdr:col>
      <xdr:colOff>53340</xdr:colOff>
      <xdr:row>10</xdr:row>
      <xdr:rowOff>38100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9580" y="1318260"/>
          <a:ext cx="265938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83820</xdr:colOff>
      <xdr:row>4</xdr:row>
      <xdr:rowOff>182880</xdr:rowOff>
    </xdr:from>
    <xdr:to>
      <xdr:col>40</xdr:col>
      <xdr:colOff>7620</xdr:colOff>
      <xdr:row>10</xdr:row>
      <xdr:rowOff>53340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9480" y="1097280"/>
          <a:ext cx="1569720" cy="1158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40</xdr:col>
      <xdr:colOff>76200</xdr:colOff>
      <xdr:row>0</xdr:row>
      <xdr:rowOff>182880</xdr:rowOff>
    </xdr:from>
    <xdr:to>
      <xdr:col>45</xdr:col>
      <xdr:colOff>213360</xdr:colOff>
      <xdr:row>10</xdr:row>
      <xdr:rowOff>60960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7780" y="182880"/>
          <a:ext cx="1485900" cy="2080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62"/>
  <sheetViews>
    <sheetView showGridLines="0" tabSelected="1" zoomScaleNormal="100" workbookViewId="0">
      <selection activeCell="AW29" sqref="AW29"/>
    </sheetView>
  </sheetViews>
  <sheetFormatPr defaultRowHeight="13.5" x14ac:dyDescent="0.15"/>
  <cols>
    <col min="1" max="1" width="1.375" customWidth="1"/>
    <col min="2" max="2" width="5.625" customWidth="1"/>
    <col min="3" max="3" width="2.75" customWidth="1"/>
    <col min="4" max="4" width="3" customWidth="1"/>
    <col min="5" max="5" width="3.125" customWidth="1"/>
    <col min="6" max="6" width="4.5" customWidth="1"/>
    <col min="7" max="9" width="5.5" customWidth="1"/>
    <col min="10" max="40" width="3" customWidth="1"/>
    <col min="41" max="42" width="3.875" customWidth="1"/>
    <col min="43" max="43" width="3" customWidth="1"/>
    <col min="44" max="44" width="3.875" customWidth="1"/>
    <col min="45" max="45" width="5" customWidth="1"/>
    <col min="46" max="46" width="3.875" customWidth="1"/>
    <col min="47" max="47" width="1.125" customWidth="1"/>
    <col min="48" max="48" width="5.25" customWidth="1"/>
    <col min="49" max="49" width="5.5" customWidth="1"/>
    <col min="50" max="50" width="4.75" customWidth="1"/>
    <col min="51" max="51" width="5.5" customWidth="1"/>
    <col min="52" max="52" width="16.375" customWidth="1"/>
    <col min="53" max="53" width="5.25" customWidth="1"/>
    <col min="55" max="55" width="17.5" customWidth="1"/>
    <col min="56" max="56" width="5.375" customWidth="1"/>
    <col min="59" max="59" width="14.625" customWidth="1"/>
    <col min="60" max="60" width="11.5" customWidth="1"/>
    <col min="61" max="61" width="12.5" customWidth="1"/>
  </cols>
  <sheetData>
    <row r="1" spans="1:63" ht="37.15" customHeight="1" x14ac:dyDescent="0.15">
      <c r="A1" s="15"/>
      <c r="B1" s="31" t="s">
        <v>63</v>
      </c>
      <c r="C1" s="15"/>
      <c r="D1" s="15"/>
      <c r="E1" s="15"/>
      <c r="F1" s="15"/>
      <c r="G1" s="15"/>
      <c r="H1" s="15"/>
      <c r="I1" s="15"/>
      <c r="J1" s="75" t="s">
        <v>17</v>
      </c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BE1" s="2"/>
      <c r="BF1" s="2"/>
      <c r="BG1" s="2"/>
      <c r="BH1" s="2"/>
      <c r="BI1" s="2"/>
      <c r="BJ1" s="2"/>
      <c r="BK1" s="2"/>
    </row>
    <row r="2" spans="1:63" ht="11.45" customHeight="1" x14ac:dyDescent="0.15">
      <c r="A2" s="15"/>
      <c r="B2" s="14"/>
      <c r="C2" s="24"/>
      <c r="D2" s="24"/>
      <c r="E2" s="24"/>
      <c r="F2" s="24"/>
      <c r="G2" s="1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X2" t="s">
        <v>37</v>
      </c>
      <c r="AY2">
        <f>+C13+2018</f>
        <v>2023</v>
      </c>
      <c r="AZ2" t="s">
        <v>38</v>
      </c>
      <c r="BE2" s="2"/>
      <c r="BF2" s="2"/>
      <c r="BG2" s="2"/>
      <c r="BH2" s="2"/>
      <c r="BI2" s="2"/>
      <c r="BJ2" s="2"/>
      <c r="BK2" s="2"/>
    </row>
    <row r="3" spans="1:63" ht="18.75" x14ac:dyDescent="0.15">
      <c r="A3" s="15"/>
      <c r="B3" s="14"/>
      <c r="C3" s="58" t="s">
        <v>58</v>
      </c>
      <c r="D3" s="58"/>
      <c r="E3" s="58"/>
      <c r="F3" s="58"/>
      <c r="G3" s="14"/>
      <c r="H3" s="59" t="s">
        <v>62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15"/>
      <c r="AC3" s="14"/>
      <c r="AD3" s="14"/>
      <c r="AE3" s="14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Z3" s="2"/>
      <c r="BA3" s="2"/>
      <c r="BB3" s="2"/>
      <c r="BC3" s="2"/>
      <c r="BE3" s="2"/>
      <c r="BF3" s="2"/>
      <c r="BJ3" s="2"/>
      <c r="BK3" s="2"/>
    </row>
    <row r="4" spans="1:63" ht="5.45" customHeight="1" x14ac:dyDescent="0.15">
      <c r="A4" s="15"/>
      <c r="B4" s="14"/>
      <c r="C4" s="24"/>
      <c r="D4" s="24"/>
      <c r="E4" s="24"/>
      <c r="F4" s="24"/>
      <c r="G4" s="14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15"/>
      <c r="AC4" s="14"/>
      <c r="AD4" s="14"/>
      <c r="AE4" s="14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Z4" s="2"/>
      <c r="BA4" s="2"/>
      <c r="BB4" s="2"/>
      <c r="BC4" s="2"/>
      <c r="BE4" s="2"/>
      <c r="BF4" s="2"/>
      <c r="BJ4" s="2"/>
      <c r="BK4" s="2"/>
    </row>
    <row r="5" spans="1:63" ht="18.75" x14ac:dyDescent="0.15">
      <c r="A5" s="15"/>
      <c r="B5" s="14"/>
      <c r="C5" s="58" t="s">
        <v>59</v>
      </c>
      <c r="D5" s="58"/>
      <c r="E5" s="58"/>
      <c r="F5" s="58"/>
      <c r="G5" s="14"/>
      <c r="H5" s="26"/>
      <c r="I5" s="26" t="s">
        <v>19</v>
      </c>
      <c r="J5" s="26">
        <v>5</v>
      </c>
      <c r="K5" s="26" t="s">
        <v>9</v>
      </c>
      <c r="L5" s="26">
        <v>6</v>
      </c>
      <c r="M5" s="26" t="s">
        <v>18</v>
      </c>
      <c r="N5" s="26">
        <v>2</v>
      </c>
      <c r="O5" s="26" t="s">
        <v>0</v>
      </c>
      <c r="P5" s="26"/>
      <c r="Q5" s="26" t="s">
        <v>60</v>
      </c>
      <c r="R5" s="60" t="s">
        <v>19</v>
      </c>
      <c r="S5" s="60"/>
      <c r="T5" s="60"/>
      <c r="U5" s="26">
        <v>5</v>
      </c>
      <c r="V5" s="26" t="s">
        <v>9</v>
      </c>
      <c r="W5" s="26">
        <v>10</v>
      </c>
      <c r="X5" s="26" t="s">
        <v>18</v>
      </c>
      <c r="Y5" s="26">
        <v>8</v>
      </c>
      <c r="Z5" s="26" t="s">
        <v>0</v>
      </c>
      <c r="AA5" s="26"/>
      <c r="AB5" s="14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BB5" s="2"/>
      <c r="BE5" s="2"/>
      <c r="BF5" s="2"/>
      <c r="BJ5" s="2"/>
      <c r="BK5" s="2"/>
    </row>
    <row r="6" spans="1:63" ht="11.45" customHeight="1" x14ac:dyDescent="0.15">
      <c r="A6" s="15"/>
      <c r="B6" s="14"/>
      <c r="C6" s="15"/>
      <c r="D6" s="15"/>
      <c r="E6" s="15"/>
      <c r="F6" s="15"/>
      <c r="G6" s="15"/>
      <c r="H6" s="15"/>
      <c r="I6" s="15"/>
      <c r="J6" s="14"/>
      <c r="K6" s="14"/>
      <c r="L6" s="14"/>
      <c r="M6" s="14"/>
      <c r="N6" s="14"/>
      <c r="O6" s="14"/>
      <c r="P6" s="14"/>
      <c r="Q6" s="14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BB6" s="2"/>
      <c r="BE6" s="2"/>
      <c r="BF6" s="2"/>
      <c r="BJ6" s="2"/>
      <c r="BK6" s="2"/>
    </row>
    <row r="7" spans="1:63" ht="18.75" x14ac:dyDescent="0.15">
      <c r="A7" s="15"/>
      <c r="B7" s="14"/>
      <c r="C7" s="58" t="s">
        <v>45</v>
      </c>
      <c r="D7" s="58"/>
      <c r="E7" s="58"/>
      <c r="F7" s="58"/>
      <c r="G7" s="14"/>
      <c r="H7" s="14">
        <f>+AS14+AS18+AS22+AS26+AS30+AS34+AS40+AS44+AS48+AS52+AS56+AS60</f>
        <v>106</v>
      </c>
      <c r="I7" s="14" t="s">
        <v>0</v>
      </c>
      <c r="J7" s="15"/>
      <c r="K7" s="14"/>
      <c r="L7" s="14"/>
      <c r="M7" s="14"/>
      <c r="N7" s="14"/>
      <c r="O7" s="14"/>
      <c r="P7" s="14"/>
      <c r="Q7" s="14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BB7" s="2"/>
      <c r="BE7" s="2"/>
      <c r="BF7" s="2"/>
      <c r="BJ7" s="2"/>
      <c r="BK7" s="2"/>
    </row>
    <row r="8" spans="1:63" ht="18.75" x14ac:dyDescent="0.15">
      <c r="A8" s="15"/>
      <c r="B8" s="14"/>
      <c r="C8" s="58" t="s">
        <v>46</v>
      </c>
      <c r="D8" s="58"/>
      <c r="E8" s="58"/>
      <c r="F8" s="58"/>
      <c r="G8" s="14"/>
      <c r="H8" s="14">
        <f>+AS15+AS19+AS23+AS27+AS31+AS35+AS41+AS45+AS49+AS53+AS57+AS61</f>
        <v>27</v>
      </c>
      <c r="I8" s="14" t="s">
        <v>0</v>
      </c>
      <c r="J8" s="14"/>
      <c r="K8" s="15"/>
      <c r="L8" s="15"/>
      <c r="M8" s="15"/>
      <c r="N8" s="15"/>
      <c r="O8" s="15"/>
      <c r="P8" s="15"/>
      <c r="Q8" s="14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BB8" s="2"/>
      <c r="BE8" s="2"/>
      <c r="BF8" s="2"/>
      <c r="BJ8" s="2"/>
      <c r="BK8" s="2"/>
    </row>
    <row r="9" spans="1:63" ht="18.75" x14ac:dyDescent="0.15">
      <c r="A9" s="15"/>
      <c r="B9" s="14"/>
      <c r="C9" s="58" t="s">
        <v>47</v>
      </c>
      <c r="D9" s="58"/>
      <c r="E9" s="58"/>
      <c r="F9" s="58"/>
      <c r="G9" s="14"/>
      <c r="H9" s="14">
        <f>+H8</f>
        <v>27</v>
      </c>
      <c r="I9" s="14" t="s">
        <v>48</v>
      </c>
      <c r="J9" s="58">
        <f>+H7</f>
        <v>106</v>
      </c>
      <c r="K9" s="58"/>
      <c r="L9" s="58" t="s">
        <v>49</v>
      </c>
      <c r="M9" s="58"/>
      <c r="N9" s="61">
        <f>ROUND(H9/J9,3)</f>
        <v>0.255</v>
      </c>
      <c r="O9" s="61"/>
      <c r="P9" s="61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BB9" s="2"/>
      <c r="BE9" s="2"/>
      <c r="BF9" s="2"/>
      <c r="BJ9" s="2"/>
      <c r="BK9" s="2"/>
    </row>
    <row r="10" spans="1:63" ht="18.75" x14ac:dyDescent="0.15">
      <c r="A10" s="15"/>
      <c r="B10" s="14"/>
      <c r="C10" s="58" t="s">
        <v>46</v>
      </c>
      <c r="D10" s="58"/>
      <c r="E10" s="58"/>
      <c r="F10" s="58"/>
      <c r="G10" s="14"/>
      <c r="H10" s="27" t="str">
        <f>IF(N9&lt;0.214,"不履行",IF(AND(N9&lt;0.25,N9&gt;=0.214),BG15,IF(AND(N9&lt;0.285,N9&gt;=0.25),BG14,IF(N9&gt;=0.285,BG13,""))))</f>
        <v>４週７休以上</v>
      </c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BB10" s="3"/>
      <c r="BC10" s="2"/>
      <c r="BE10" s="2"/>
      <c r="BF10" s="2"/>
      <c r="BG10" s="2"/>
      <c r="BH10" s="2"/>
      <c r="BI10" s="2"/>
      <c r="BJ10" s="2"/>
      <c r="BK10" s="2"/>
    </row>
    <row r="11" spans="1:63" ht="22.9" customHeight="1" thickBot="1" x14ac:dyDescent="0.2">
      <c r="A11" s="15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BB11" s="3"/>
      <c r="BC11" s="2"/>
      <c r="BE11" s="2"/>
      <c r="BF11" s="2"/>
      <c r="BG11" s="2"/>
      <c r="BH11" s="2"/>
      <c r="BI11" s="2"/>
      <c r="BJ11" s="2"/>
      <c r="BK11" s="2"/>
    </row>
    <row r="12" spans="1:63" ht="18.75" x14ac:dyDescent="0.15">
      <c r="A12" s="15"/>
      <c r="B12" s="16"/>
      <c r="C12" s="17"/>
      <c r="D12" s="17"/>
      <c r="E12" s="17"/>
      <c r="F12" s="17"/>
      <c r="G12" s="41" t="s">
        <v>5</v>
      </c>
      <c r="H12" s="42"/>
      <c r="I12" s="43"/>
      <c r="J12" s="4">
        <v>1</v>
      </c>
      <c r="K12" s="4">
        <v>2</v>
      </c>
      <c r="L12" s="4">
        <v>3</v>
      </c>
      <c r="M12" s="4">
        <v>4</v>
      </c>
      <c r="N12" s="4">
        <v>5</v>
      </c>
      <c r="O12" s="4">
        <v>6</v>
      </c>
      <c r="P12" s="4">
        <v>7</v>
      </c>
      <c r="Q12" s="4">
        <v>8</v>
      </c>
      <c r="R12" s="4">
        <v>9</v>
      </c>
      <c r="S12" s="4">
        <v>10</v>
      </c>
      <c r="T12" s="4">
        <v>11</v>
      </c>
      <c r="U12" s="4">
        <v>12</v>
      </c>
      <c r="V12" s="4">
        <v>13</v>
      </c>
      <c r="W12" s="4">
        <v>14</v>
      </c>
      <c r="X12" s="4">
        <v>15</v>
      </c>
      <c r="Y12" s="4">
        <v>16</v>
      </c>
      <c r="Z12" s="4">
        <v>17</v>
      </c>
      <c r="AA12" s="4">
        <v>18</v>
      </c>
      <c r="AB12" s="4">
        <v>19</v>
      </c>
      <c r="AC12" s="4">
        <v>20</v>
      </c>
      <c r="AD12" s="4">
        <v>21</v>
      </c>
      <c r="AE12" s="4">
        <v>22</v>
      </c>
      <c r="AF12" s="4">
        <v>23</v>
      </c>
      <c r="AG12" s="4">
        <v>24</v>
      </c>
      <c r="AH12" s="4">
        <v>25</v>
      </c>
      <c r="AI12" s="4">
        <v>26</v>
      </c>
      <c r="AJ12" s="4">
        <v>27</v>
      </c>
      <c r="AK12" s="4">
        <v>28</v>
      </c>
      <c r="AL12" s="4">
        <f>IF(E13&gt;2,29,IF(E13=1,29,IF(AND(E13=2,AY2=2024),29,IF(AND(E13=2,AY2=2028),29,IF(AND(E13=2,AY2=2032),29,"")))))</f>
        <v>29</v>
      </c>
      <c r="AM12" s="4">
        <f>IF(E13=2,"",30)</f>
        <v>30</v>
      </c>
      <c r="AN12" s="4" t="str">
        <f>IF(E13=1,31,IF(E13=3,31,IF(E13=5,31,IF(E13=7,31,IF(E13=8,31,IF(E13=10,31,IF(E13=12,31,"")))))))</f>
        <v/>
      </c>
      <c r="AO12" s="53" t="s">
        <v>41</v>
      </c>
      <c r="AP12" s="54"/>
      <c r="AQ12" s="54"/>
      <c r="AR12" s="54"/>
      <c r="AS12" s="54"/>
      <c r="AT12" s="55"/>
      <c r="AU12" s="15"/>
      <c r="AY12" t="s">
        <v>18</v>
      </c>
      <c r="AZ12" s="39" t="s">
        <v>31</v>
      </c>
      <c r="BA12" s="40"/>
      <c r="BB12" s="3"/>
      <c r="BC12" s="39" t="s">
        <v>32</v>
      </c>
      <c r="BD12" s="40"/>
      <c r="BE12" s="2"/>
      <c r="BF12" s="2"/>
      <c r="BG12" s="6" t="s">
        <v>57</v>
      </c>
      <c r="BH12" s="6" t="s">
        <v>47</v>
      </c>
      <c r="BI12" s="6" t="s">
        <v>53</v>
      </c>
      <c r="BJ12" s="2"/>
      <c r="BK12" s="2"/>
    </row>
    <row r="13" spans="1:63" ht="18.75" x14ac:dyDescent="0.15">
      <c r="A13" s="15"/>
      <c r="B13" s="64" t="s">
        <v>19</v>
      </c>
      <c r="C13" s="62">
        <v>5</v>
      </c>
      <c r="D13" s="62" t="s">
        <v>9</v>
      </c>
      <c r="E13" s="62">
        <v>6</v>
      </c>
      <c r="F13" s="63" t="s">
        <v>18</v>
      </c>
      <c r="G13" s="44" t="s">
        <v>1</v>
      </c>
      <c r="H13" s="45"/>
      <c r="I13" s="46"/>
      <c r="J13" s="5" t="str">
        <f t="shared" ref="J13:AK13" si="0">CHOOSE(WEEKDAY($AY$2&amp;"/"&amp;$E$13&amp;"/"&amp;J12),"日","月","火","水","木","金","土")</f>
        <v>木</v>
      </c>
      <c r="K13" s="5" t="str">
        <f t="shared" si="0"/>
        <v>金</v>
      </c>
      <c r="L13" s="5" t="str">
        <f t="shared" si="0"/>
        <v>土</v>
      </c>
      <c r="M13" s="5" t="str">
        <f t="shared" si="0"/>
        <v>日</v>
      </c>
      <c r="N13" s="5" t="str">
        <f t="shared" si="0"/>
        <v>月</v>
      </c>
      <c r="O13" s="5" t="str">
        <f t="shared" si="0"/>
        <v>火</v>
      </c>
      <c r="P13" s="5" t="str">
        <f t="shared" si="0"/>
        <v>水</v>
      </c>
      <c r="Q13" s="5" t="str">
        <f t="shared" si="0"/>
        <v>木</v>
      </c>
      <c r="R13" s="5" t="str">
        <f t="shared" si="0"/>
        <v>金</v>
      </c>
      <c r="S13" s="5" t="str">
        <f t="shared" si="0"/>
        <v>土</v>
      </c>
      <c r="T13" s="5" t="str">
        <f t="shared" si="0"/>
        <v>日</v>
      </c>
      <c r="U13" s="5" t="str">
        <f t="shared" si="0"/>
        <v>月</v>
      </c>
      <c r="V13" s="5" t="str">
        <f t="shared" si="0"/>
        <v>火</v>
      </c>
      <c r="W13" s="5" t="str">
        <f t="shared" si="0"/>
        <v>水</v>
      </c>
      <c r="X13" s="5" t="str">
        <f t="shared" si="0"/>
        <v>木</v>
      </c>
      <c r="Y13" s="5" t="str">
        <f t="shared" si="0"/>
        <v>金</v>
      </c>
      <c r="Z13" s="5" t="str">
        <f t="shared" si="0"/>
        <v>土</v>
      </c>
      <c r="AA13" s="5" t="str">
        <f t="shared" si="0"/>
        <v>日</v>
      </c>
      <c r="AB13" s="5" t="str">
        <f t="shared" si="0"/>
        <v>月</v>
      </c>
      <c r="AC13" s="5" t="str">
        <f t="shared" si="0"/>
        <v>火</v>
      </c>
      <c r="AD13" s="5" t="str">
        <f t="shared" si="0"/>
        <v>水</v>
      </c>
      <c r="AE13" s="5" t="str">
        <f t="shared" si="0"/>
        <v>木</v>
      </c>
      <c r="AF13" s="5" t="str">
        <f t="shared" si="0"/>
        <v>金</v>
      </c>
      <c r="AG13" s="5" t="str">
        <f t="shared" si="0"/>
        <v>土</v>
      </c>
      <c r="AH13" s="5" t="str">
        <f t="shared" si="0"/>
        <v>日</v>
      </c>
      <c r="AI13" s="5" t="str">
        <f t="shared" si="0"/>
        <v>月</v>
      </c>
      <c r="AJ13" s="5" t="str">
        <f t="shared" si="0"/>
        <v>火</v>
      </c>
      <c r="AK13" s="5" t="str">
        <f t="shared" si="0"/>
        <v>水</v>
      </c>
      <c r="AL13" s="5" t="str">
        <f>IF(AL12="","",CHOOSE(WEEKDAY($AY$2&amp;"/"&amp;$E$13&amp;"/"&amp;AL12),"日","月","火","水","木","金","土"))</f>
        <v>木</v>
      </c>
      <c r="AM13" s="5" t="str">
        <f>IF(AM12="","",CHOOSE(WEEKDAY($AY$2&amp;"/"&amp;$E$13&amp;"/"&amp;AM12),"日","月","火","水","木","金","土"))</f>
        <v>金</v>
      </c>
      <c r="AN13" s="5" t="str">
        <f>IF(AN12="","",CHOOSE(WEEKDAY($AY$2&amp;"/"&amp;$E$13&amp;"/"&amp;AN12),"日","月","火","水","木","金","土"))</f>
        <v/>
      </c>
      <c r="AO13" s="28">
        <f>+AS15</f>
        <v>2</v>
      </c>
      <c r="AP13" s="29" t="s">
        <v>42</v>
      </c>
      <c r="AQ13" s="30">
        <f>+AS14</f>
        <v>9</v>
      </c>
      <c r="AR13" s="29" t="s">
        <v>43</v>
      </c>
      <c r="AS13" s="56">
        <f>IF(AS14=0,"",ROUND((AS15/AS14),3))</f>
        <v>0.222</v>
      </c>
      <c r="AT13" s="57"/>
      <c r="AU13" s="15"/>
      <c r="AY13" t="s">
        <v>16</v>
      </c>
      <c r="AZ13" s="6" t="s">
        <v>21</v>
      </c>
      <c r="BA13" s="6" t="s">
        <v>22</v>
      </c>
      <c r="BB13" s="3"/>
      <c r="BC13" s="6" t="s">
        <v>33</v>
      </c>
      <c r="BD13" s="6" t="s">
        <v>10</v>
      </c>
      <c r="BE13" s="2"/>
      <c r="BF13" s="2"/>
      <c r="BG13" s="6" t="s">
        <v>50</v>
      </c>
      <c r="BH13" s="10">
        <v>0.28499999999999998</v>
      </c>
      <c r="BI13" s="11" t="s">
        <v>54</v>
      </c>
      <c r="BJ13" s="2"/>
      <c r="BK13" s="2"/>
    </row>
    <row r="14" spans="1:63" ht="18.75" x14ac:dyDescent="0.15">
      <c r="A14" s="15"/>
      <c r="B14" s="64"/>
      <c r="C14" s="62"/>
      <c r="D14" s="62"/>
      <c r="E14" s="62"/>
      <c r="F14" s="63"/>
      <c r="G14" s="44" t="s">
        <v>4</v>
      </c>
      <c r="H14" s="45"/>
      <c r="I14" s="46"/>
      <c r="J14" s="5" t="s">
        <v>22</v>
      </c>
      <c r="K14" s="5" t="s">
        <v>39</v>
      </c>
      <c r="L14" s="5" t="s">
        <v>11</v>
      </c>
      <c r="M14" s="5" t="s">
        <v>11</v>
      </c>
      <c r="N14" s="5" t="s">
        <v>11</v>
      </c>
      <c r="O14" s="5" t="s">
        <v>11</v>
      </c>
      <c r="P14" s="5" t="s">
        <v>11</v>
      </c>
      <c r="Q14" s="5" t="s">
        <v>11</v>
      </c>
      <c r="R14" s="5" t="s">
        <v>11</v>
      </c>
      <c r="S14" s="5" t="s">
        <v>11</v>
      </c>
      <c r="T14" s="5" t="s">
        <v>11</v>
      </c>
      <c r="U14" s="5" t="s">
        <v>11</v>
      </c>
      <c r="V14" s="5" t="s">
        <v>11</v>
      </c>
      <c r="W14" s="5" t="s">
        <v>11</v>
      </c>
      <c r="X14" s="5" t="s">
        <v>11</v>
      </c>
      <c r="Y14" s="5" t="s">
        <v>11</v>
      </c>
      <c r="Z14" s="5" t="s">
        <v>11</v>
      </c>
      <c r="AA14" s="5" t="s">
        <v>11</v>
      </c>
      <c r="AB14" s="5" t="s">
        <v>11</v>
      </c>
      <c r="AC14" s="5" t="s">
        <v>11</v>
      </c>
      <c r="AD14" s="5" t="s">
        <v>11</v>
      </c>
      <c r="AE14" s="5" t="s">
        <v>24</v>
      </c>
      <c r="AF14" s="5" t="s">
        <v>40</v>
      </c>
      <c r="AG14" s="5" t="s">
        <v>40</v>
      </c>
      <c r="AH14" s="5" t="s">
        <v>40</v>
      </c>
      <c r="AI14" s="5" t="s">
        <v>40</v>
      </c>
      <c r="AJ14" s="5" t="s">
        <v>40</v>
      </c>
      <c r="AK14" s="5" t="s">
        <v>40</v>
      </c>
      <c r="AL14" s="5" t="s">
        <v>40</v>
      </c>
      <c r="AM14" s="5" t="s">
        <v>40</v>
      </c>
      <c r="AN14" s="5"/>
      <c r="AO14" s="47" t="s">
        <v>13</v>
      </c>
      <c r="AP14" s="48"/>
      <c r="AQ14" s="48"/>
      <c r="AR14" s="48"/>
      <c r="AS14" s="49">
        <f>COUNTIF(J14:AN14,$BA$15)+COUNTIF(J14:AN14,$BA$16)</f>
        <v>9</v>
      </c>
      <c r="AT14" s="50"/>
      <c r="AU14" s="15"/>
      <c r="AY14" t="s">
        <v>14</v>
      </c>
      <c r="AZ14" s="6" t="s">
        <v>20</v>
      </c>
      <c r="BA14" s="6" t="s">
        <v>39</v>
      </c>
      <c r="BB14" s="3"/>
      <c r="BC14" s="6" t="s">
        <v>34</v>
      </c>
      <c r="BD14" s="9" t="s">
        <v>35</v>
      </c>
      <c r="BE14" s="2"/>
      <c r="BF14" s="2"/>
      <c r="BG14" s="6" t="s">
        <v>51</v>
      </c>
      <c r="BH14" s="10">
        <v>0.25</v>
      </c>
      <c r="BI14" s="11" t="s">
        <v>55</v>
      </c>
      <c r="BJ14" s="2"/>
      <c r="BK14" s="2"/>
    </row>
    <row r="15" spans="1:63" ht="18.75" x14ac:dyDescent="0.15">
      <c r="A15" s="15"/>
      <c r="B15" s="18"/>
      <c r="C15" s="19"/>
      <c r="D15" s="19"/>
      <c r="E15" s="19"/>
      <c r="F15" s="19"/>
      <c r="G15" s="44" t="s">
        <v>30</v>
      </c>
      <c r="H15" s="45"/>
      <c r="I15" s="46"/>
      <c r="J15" s="5" t="s">
        <v>11</v>
      </c>
      <c r="K15" s="5" t="s">
        <v>11</v>
      </c>
      <c r="L15" s="5" t="s">
        <v>11</v>
      </c>
      <c r="M15" s="5" t="s">
        <v>11</v>
      </c>
      <c r="N15" s="5" t="s">
        <v>11</v>
      </c>
      <c r="O15" s="5" t="s">
        <v>11</v>
      </c>
      <c r="P15" s="5" t="s">
        <v>11</v>
      </c>
      <c r="Q15" s="5" t="s">
        <v>11</v>
      </c>
      <c r="R15" s="5" t="s">
        <v>11</v>
      </c>
      <c r="S15" s="5" t="s">
        <v>11</v>
      </c>
      <c r="T15" s="5" t="s">
        <v>11</v>
      </c>
      <c r="U15" s="5" t="s">
        <v>11</v>
      </c>
      <c r="V15" s="5" t="s">
        <v>11</v>
      </c>
      <c r="W15" s="5" t="s">
        <v>11</v>
      </c>
      <c r="X15" s="5" t="s">
        <v>11</v>
      </c>
      <c r="Y15" s="5" t="s">
        <v>11</v>
      </c>
      <c r="Z15" s="5" t="s">
        <v>11</v>
      </c>
      <c r="AA15" s="5" t="s">
        <v>11</v>
      </c>
      <c r="AB15" s="5" t="s">
        <v>11</v>
      </c>
      <c r="AC15" s="5" t="s">
        <v>11</v>
      </c>
      <c r="AD15" s="5" t="s">
        <v>11</v>
      </c>
      <c r="AE15" s="5" t="s">
        <v>10</v>
      </c>
      <c r="AF15" s="5" t="s">
        <v>10</v>
      </c>
      <c r="AG15" s="5" t="s">
        <v>10</v>
      </c>
      <c r="AH15" s="5" t="s">
        <v>10</v>
      </c>
      <c r="AI15" s="5" t="s">
        <v>35</v>
      </c>
      <c r="AJ15" s="5" t="s">
        <v>35</v>
      </c>
      <c r="AK15" s="5" t="s">
        <v>10</v>
      </c>
      <c r="AL15" s="5" t="s">
        <v>10</v>
      </c>
      <c r="AM15" s="5" t="s">
        <v>10</v>
      </c>
      <c r="AN15" s="5"/>
      <c r="AO15" s="51" t="s">
        <v>6</v>
      </c>
      <c r="AP15" s="52"/>
      <c r="AQ15" s="52"/>
      <c r="AR15" s="52"/>
      <c r="AS15" s="37">
        <f>COUNTIF(J15:AN15,$BD$14)+COUNTIF(J15:AN15,$BD$16)</f>
        <v>2</v>
      </c>
      <c r="AT15" s="38"/>
      <c r="AU15" s="15"/>
      <c r="AY15" t="s">
        <v>2</v>
      </c>
      <c r="AZ15" s="6" t="s">
        <v>23</v>
      </c>
      <c r="BA15" s="7" t="s">
        <v>24</v>
      </c>
      <c r="BB15" s="1"/>
      <c r="BC15" s="6" t="s">
        <v>44</v>
      </c>
      <c r="BD15" s="6" t="s">
        <v>11</v>
      </c>
      <c r="BE15" s="2"/>
      <c r="BF15" s="2"/>
      <c r="BG15" s="6" t="s">
        <v>52</v>
      </c>
      <c r="BH15" s="10">
        <v>0.214</v>
      </c>
      <c r="BI15" s="11" t="s">
        <v>56</v>
      </c>
      <c r="BJ15" s="2"/>
      <c r="BK15" s="2"/>
    </row>
    <row r="16" spans="1:63" ht="18.75" x14ac:dyDescent="0.15">
      <c r="A16" s="15"/>
      <c r="B16" s="20"/>
      <c r="C16" s="21"/>
      <c r="D16" s="21"/>
      <c r="E16" s="21"/>
      <c r="F16" s="21"/>
      <c r="G16" s="44" t="s">
        <v>5</v>
      </c>
      <c r="H16" s="45"/>
      <c r="I16" s="46"/>
      <c r="J16" s="5">
        <v>1</v>
      </c>
      <c r="K16" s="5">
        <v>2</v>
      </c>
      <c r="L16" s="5">
        <v>3</v>
      </c>
      <c r="M16" s="5">
        <v>4</v>
      </c>
      <c r="N16" s="5">
        <v>5</v>
      </c>
      <c r="O16" s="5">
        <v>6</v>
      </c>
      <c r="P16" s="5">
        <v>7</v>
      </c>
      <c r="Q16" s="5">
        <v>8</v>
      </c>
      <c r="R16" s="5">
        <v>9</v>
      </c>
      <c r="S16" s="5">
        <v>10</v>
      </c>
      <c r="T16" s="5">
        <v>11</v>
      </c>
      <c r="U16" s="5">
        <v>12</v>
      </c>
      <c r="V16" s="5">
        <v>13</v>
      </c>
      <c r="W16" s="5">
        <v>14</v>
      </c>
      <c r="X16" s="5">
        <v>15</v>
      </c>
      <c r="Y16" s="5">
        <v>16</v>
      </c>
      <c r="Z16" s="5">
        <v>17</v>
      </c>
      <c r="AA16" s="5">
        <v>18</v>
      </c>
      <c r="AB16" s="5">
        <v>19</v>
      </c>
      <c r="AC16" s="5">
        <v>20</v>
      </c>
      <c r="AD16" s="5">
        <v>21</v>
      </c>
      <c r="AE16" s="5">
        <v>22</v>
      </c>
      <c r="AF16" s="5">
        <v>23</v>
      </c>
      <c r="AG16" s="5">
        <v>24</v>
      </c>
      <c r="AH16" s="5">
        <v>25</v>
      </c>
      <c r="AI16" s="5">
        <v>26</v>
      </c>
      <c r="AJ16" s="5">
        <v>27</v>
      </c>
      <c r="AK16" s="5">
        <v>28</v>
      </c>
      <c r="AL16" s="5">
        <f>IF(E17&gt;2,29,IF(E17=1,29,IF(AND(E17=2,AW12=2024),29,IF(AND(E17=2,AW12=2028),29,IF(AND(E17=2,AW12=2032),29,"")))))</f>
        <v>29</v>
      </c>
      <c r="AM16" s="5">
        <f>IF(E17=2,"",30)</f>
        <v>30</v>
      </c>
      <c r="AN16" s="5">
        <f>IF(E17=1,31,IF(E17=3,31,IF(E17=5,31,IF(E17=7,31,IF(E17=8,31,IF(E17=10,31,IF(E17=12,31,"")))))))</f>
        <v>31</v>
      </c>
      <c r="AO16" s="65" t="s">
        <v>41</v>
      </c>
      <c r="AP16" s="66"/>
      <c r="AQ16" s="66"/>
      <c r="AR16" s="66"/>
      <c r="AS16" s="66"/>
      <c r="AT16" s="67"/>
      <c r="AU16" s="15"/>
      <c r="AY16" t="s">
        <v>3</v>
      </c>
      <c r="AZ16" s="6" t="s">
        <v>61</v>
      </c>
      <c r="BA16" s="7" t="s">
        <v>40</v>
      </c>
      <c r="BB16" s="1"/>
      <c r="BC16" s="6" t="s">
        <v>36</v>
      </c>
      <c r="BD16" s="8" t="s">
        <v>12</v>
      </c>
      <c r="BE16" s="2"/>
      <c r="BF16" s="2"/>
      <c r="BG16" s="2"/>
      <c r="BH16" s="2"/>
      <c r="BI16" s="2"/>
      <c r="BJ16" s="2"/>
      <c r="BK16" s="2"/>
    </row>
    <row r="17" spans="1:53" ht="18.75" x14ac:dyDescent="0.15">
      <c r="A17" s="15"/>
      <c r="B17" s="64" t="s">
        <v>19</v>
      </c>
      <c r="C17" s="62">
        <f>IF(E13=12,C13+1,C13)</f>
        <v>5</v>
      </c>
      <c r="D17" s="62" t="s">
        <v>9</v>
      </c>
      <c r="E17" s="62">
        <f>IF(E13=12,1,E13+1)</f>
        <v>7</v>
      </c>
      <c r="F17" s="63" t="s">
        <v>18</v>
      </c>
      <c r="G17" s="44" t="s">
        <v>1</v>
      </c>
      <c r="H17" s="45"/>
      <c r="I17" s="46"/>
      <c r="J17" s="5" t="str">
        <f t="shared" ref="J17:AK17" si="1">CHOOSE(WEEKDAY($AY$2&amp;"/"&amp;$E$17&amp;"/"&amp;J16),"日","月","火","水","木","金","土")</f>
        <v>土</v>
      </c>
      <c r="K17" s="5" t="str">
        <f t="shared" si="1"/>
        <v>日</v>
      </c>
      <c r="L17" s="5" t="str">
        <f t="shared" si="1"/>
        <v>月</v>
      </c>
      <c r="M17" s="5" t="str">
        <f t="shared" si="1"/>
        <v>火</v>
      </c>
      <c r="N17" s="5" t="str">
        <f t="shared" si="1"/>
        <v>水</v>
      </c>
      <c r="O17" s="5" t="str">
        <f t="shared" si="1"/>
        <v>木</v>
      </c>
      <c r="P17" s="5" t="str">
        <f t="shared" si="1"/>
        <v>金</v>
      </c>
      <c r="Q17" s="5" t="str">
        <f t="shared" si="1"/>
        <v>土</v>
      </c>
      <c r="R17" s="5" t="str">
        <f t="shared" si="1"/>
        <v>日</v>
      </c>
      <c r="S17" s="5" t="str">
        <f t="shared" si="1"/>
        <v>月</v>
      </c>
      <c r="T17" s="5" t="str">
        <f t="shared" si="1"/>
        <v>火</v>
      </c>
      <c r="U17" s="5" t="str">
        <f t="shared" si="1"/>
        <v>水</v>
      </c>
      <c r="V17" s="5" t="str">
        <f t="shared" si="1"/>
        <v>木</v>
      </c>
      <c r="W17" s="5" t="str">
        <f t="shared" si="1"/>
        <v>金</v>
      </c>
      <c r="X17" s="5" t="str">
        <f t="shared" si="1"/>
        <v>土</v>
      </c>
      <c r="Y17" s="5" t="str">
        <f t="shared" si="1"/>
        <v>日</v>
      </c>
      <c r="Z17" s="5" t="str">
        <f t="shared" si="1"/>
        <v>月</v>
      </c>
      <c r="AA17" s="5" t="str">
        <f t="shared" si="1"/>
        <v>火</v>
      </c>
      <c r="AB17" s="5" t="str">
        <f t="shared" si="1"/>
        <v>水</v>
      </c>
      <c r="AC17" s="5" t="str">
        <f t="shared" si="1"/>
        <v>木</v>
      </c>
      <c r="AD17" s="5" t="str">
        <f t="shared" si="1"/>
        <v>金</v>
      </c>
      <c r="AE17" s="5" t="str">
        <f t="shared" si="1"/>
        <v>土</v>
      </c>
      <c r="AF17" s="5" t="str">
        <f t="shared" si="1"/>
        <v>日</v>
      </c>
      <c r="AG17" s="5" t="str">
        <f t="shared" si="1"/>
        <v>月</v>
      </c>
      <c r="AH17" s="5" t="str">
        <f t="shared" si="1"/>
        <v>火</v>
      </c>
      <c r="AI17" s="5" t="str">
        <f t="shared" si="1"/>
        <v>水</v>
      </c>
      <c r="AJ17" s="5" t="str">
        <f t="shared" si="1"/>
        <v>木</v>
      </c>
      <c r="AK17" s="5" t="str">
        <f t="shared" si="1"/>
        <v>金</v>
      </c>
      <c r="AL17" s="5" t="str">
        <f>IF(AL16="","",CHOOSE(WEEKDAY($AY$2&amp;"/"&amp;$E$17&amp;"/"&amp;AL16),"日","月","火","水","木","金","土"))</f>
        <v>土</v>
      </c>
      <c r="AM17" s="5" t="str">
        <f>IF(AM16="","",CHOOSE(WEEKDAY($AY$2&amp;"/"&amp;$E$17&amp;"/"&amp;AM16),"日","月","火","水","木","金","土"))</f>
        <v>日</v>
      </c>
      <c r="AN17" s="5" t="str">
        <f>IF(AN16="","",CHOOSE(WEEKDAY($AY$2&amp;"/"&amp;$E$17&amp;"/"&amp;AN16),"日","月","火","水","木","金","土"))</f>
        <v>月</v>
      </c>
      <c r="AO17" s="28">
        <f>+AS19</f>
        <v>10</v>
      </c>
      <c r="AP17" s="29" t="s">
        <v>42</v>
      </c>
      <c r="AQ17" s="30">
        <f>+AS18</f>
        <v>31</v>
      </c>
      <c r="AR17" s="29" t="s">
        <v>43</v>
      </c>
      <c r="AS17" s="56">
        <f>IF(AS18=0,"",ROUND((AS19/AS18),3))</f>
        <v>0.32300000000000001</v>
      </c>
      <c r="AT17" s="57"/>
      <c r="AU17" s="15"/>
      <c r="AY17" t="s">
        <v>15</v>
      </c>
      <c r="AZ17" s="6" t="s">
        <v>25</v>
      </c>
      <c r="BA17" s="12" t="s">
        <v>7</v>
      </c>
    </row>
    <row r="18" spans="1:53" ht="18.75" x14ac:dyDescent="0.15">
      <c r="A18" s="15"/>
      <c r="B18" s="64"/>
      <c r="C18" s="62"/>
      <c r="D18" s="62"/>
      <c r="E18" s="62"/>
      <c r="F18" s="63"/>
      <c r="G18" s="76" t="s">
        <v>4</v>
      </c>
      <c r="H18" s="77"/>
      <c r="I18" s="78"/>
      <c r="J18" s="5" t="s">
        <v>40</v>
      </c>
      <c r="K18" s="5" t="s">
        <v>40</v>
      </c>
      <c r="L18" s="5" t="s">
        <v>40</v>
      </c>
      <c r="M18" s="5" t="s">
        <v>40</v>
      </c>
      <c r="N18" s="5" t="s">
        <v>40</v>
      </c>
      <c r="O18" s="5" t="s">
        <v>40</v>
      </c>
      <c r="P18" s="5" t="s">
        <v>40</v>
      </c>
      <c r="Q18" s="5" t="s">
        <v>40</v>
      </c>
      <c r="R18" s="5" t="s">
        <v>40</v>
      </c>
      <c r="S18" s="5" t="s">
        <v>40</v>
      </c>
      <c r="T18" s="5" t="s">
        <v>40</v>
      </c>
      <c r="U18" s="5" t="s">
        <v>40</v>
      </c>
      <c r="V18" s="5" t="s">
        <v>40</v>
      </c>
      <c r="W18" s="5" t="s">
        <v>40</v>
      </c>
      <c r="X18" s="5" t="s">
        <v>40</v>
      </c>
      <c r="Y18" s="5" t="s">
        <v>40</v>
      </c>
      <c r="Z18" s="5" t="s">
        <v>40</v>
      </c>
      <c r="AA18" s="5" t="s">
        <v>40</v>
      </c>
      <c r="AB18" s="5" t="s">
        <v>40</v>
      </c>
      <c r="AC18" s="5" t="s">
        <v>40</v>
      </c>
      <c r="AD18" s="5" t="s">
        <v>40</v>
      </c>
      <c r="AE18" s="5" t="s">
        <v>40</v>
      </c>
      <c r="AF18" s="5" t="s">
        <v>40</v>
      </c>
      <c r="AG18" s="5" t="s">
        <v>40</v>
      </c>
      <c r="AH18" s="5" t="s">
        <v>40</v>
      </c>
      <c r="AI18" s="5" t="s">
        <v>40</v>
      </c>
      <c r="AJ18" s="5" t="s">
        <v>40</v>
      </c>
      <c r="AK18" s="5" t="s">
        <v>40</v>
      </c>
      <c r="AL18" s="5" t="s">
        <v>40</v>
      </c>
      <c r="AM18" s="5" t="s">
        <v>40</v>
      </c>
      <c r="AN18" s="5" t="s">
        <v>40</v>
      </c>
      <c r="AO18" s="47" t="s">
        <v>13</v>
      </c>
      <c r="AP18" s="48"/>
      <c r="AQ18" s="48"/>
      <c r="AR18" s="48"/>
      <c r="AS18" s="49">
        <f>COUNTIF(J18:AN18,$BA$15)+COUNTIF(J18:AN18,$BA$16)</f>
        <v>31</v>
      </c>
      <c r="AT18" s="50"/>
      <c r="AU18" s="15"/>
      <c r="AY18" t="s">
        <v>0</v>
      </c>
      <c r="AZ18" s="6" t="s">
        <v>26</v>
      </c>
      <c r="BA18" s="12" t="s">
        <v>8</v>
      </c>
    </row>
    <row r="19" spans="1:53" ht="18.75" x14ac:dyDescent="0.15">
      <c r="A19" s="15"/>
      <c r="B19" s="18"/>
      <c r="C19" s="19"/>
      <c r="D19" s="19"/>
      <c r="E19" s="19"/>
      <c r="F19" s="19"/>
      <c r="G19" s="44" t="s">
        <v>30</v>
      </c>
      <c r="H19" s="45"/>
      <c r="I19" s="46"/>
      <c r="J19" s="5" t="s">
        <v>10</v>
      </c>
      <c r="K19" s="5" t="s">
        <v>10</v>
      </c>
      <c r="L19" s="5" t="s">
        <v>35</v>
      </c>
      <c r="M19" s="5" t="s">
        <v>35</v>
      </c>
      <c r="N19" s="5" t="s">
        <v>10</v>
      </c>
      <c r="O19" s="5" t="s">
        <v>10</v>
      </c>
      <c r="P19" s="5" t="s">
        <v>10</v>
      </c>
      <c r="Q19" s="5" t="s">
        <v>10</v>
      </c>
      <c r="R19" s="5" t="s">
        <v>10</v>
      </c>
      <c r="S19" s="5" t="s">
        <v>35</v>
      </c>
      <c r="T19" s="5" t="s">
        <v>35</v>
      </c>
      <c r="U19" s="5" t="s">
        <v>10</v>
      </c>
      <c r="V19" s="5" t="s">
        <v>10</v>
      </c>
      <c r="W19" s="5" t="s">
        <v>10</v>
      </c>
      <c r="X19" s="5" t="s">
        <v>10</v>
      </c>
      <c r="Y19" s="5" t="s">
        <v>10</v>
      </c>
      <c r="Z19" s="5" t="s">
        <v>35</v>
      </c>
      <c r="AA19" s="5" t="s">
        <v>35</v>
      </c>
      <c r="AB19" s="5" t="s">
        <v>35</v>
      </c>
      <c r="AC19" s="5" t="s">
        <v>10</v>
      </c>
      <c r="AD19" s="5" t="s">
        <v>10</v>
      </c>
      <c r="AE19" s="5" t="s">
        <v>10</v>
      </c>
      <c r="AF19" s="5" t="s">
        <v>10</v>
      </c>
      <c r="AG19" s="5" t="s">
        <v>35</v>
      </c>
      <c r="AH19" s="5" t="s">
        <v>35</v>
      </c>
      <c r="AI19" s="5" t="s">
        <v>10</v>
      </c>
      <c r="AJ19" s="5" t="s">
        <v>10</v>
      </c>
      <c r="AK19" s="5" t="s">
        <v>10</v>
      </c>
      <c r="AL19" s="5" t="s">
        <v>10</v>
      </c>
      <c r="AM19" s="5" t="s">
        <v>10</v>
      </c>
      <c r="AN19" s="5" t="s">
        <v>35</v>
      </c>
      <c r="AO19" s="51" t="s">
        <v>6</v>
      </c>
      <c r="AP19" s="52"/>
      <c r="AQ19" s="52"/>
      <c r="AR19" s="52"/>
      <c r="AS19" s="37">
        <f>COUNTIF(J19:AN19,$BD$14)</f>
        <v>10</v>
      </c>
      <c r="AT19" s="38"/>
      <c r="AU19" s="15"/>
      <c r="AZ19" s="6" t="s">
        <v>27</v>
      </c>
      <c r="BA19" s="12" t="s">
        <v>11</v>
      </c>
    </row>
    <row r="20" spans="1:53" ht="18.75" x14ac:dyDescent="0.15">
      <c r="A20" s="15"/>
      <c r="B20" s="20"/>
      <c r="C20" s="21"/>
      <c r="D20" s="21"/>
      <c r="E20" s="21"/>
      <c r="F20" s="21"/>
      <c r="G20" s="44" t="s">
        <v>5</v>
      </c>
      <c r="H20" s="45"/>
      <c r="I20" s="46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5">
        <v>7</v>
      </c>
      <c r="Q20" s="5">
        <v>8</v>
      </c>
      <c r="R20" s="5">
        <v>9</v>
      </c>
      <c r="S20" s="5">
        <v>10</v>
      </c>
      <c r="T20" s="5">
        <v>11</v>
      </c>
      <c r="U20" s="5">
        <v>12</v>
      </c>
      <c r="V20" s="5">
        <v>13</v>
      </c>
      <c r="W20" s="5">
        <v>14</v>
      </c>
      <c r="X20" s="5">
        <v>15</v>
      </c>
      <c r="Y20" s="5">
        <v>16</v>
      </c>
      <c r="Z20" s="5">
        <v>17</v>
      </c>
      <c r="AA20" s="5">
        <v>18</v>
      </c>
      <c r="AB20" s="5">
        <v>19</v>
      </c>
      <c r="AC20" s="5">
        <v>20</v>
      </c>
      <c r="AD20" s="5">
        <v>21</v>
      </c>
      <c r="AE20" s="5">
        <v>22</v>
      </c>
      <c r="AF20" s="5">
        <v>23</v>
      </c>
      <c r="AG20" s="5">
        <v>24</v>
      </c>
      <c r="AH20" s="5">
        <v>25</v>
      </c>
      <c r="AI20" s="5">
        <v>26</v>
      </c>
      <c r="AJ20" s="5">
        <v>27</v>
      </c>
      <c r="AK20" s="5">
        <v>28</v>
      </c>
      <c r="AL20" s="5">
        <f>IF(E21&gt;2,29,IF(E21=1,29,IF(AND(E21=2,AW16=2024),29,IF(AND(E21=2,AW16=2028),29,IF(AND(E21=2,AW16=2032),29,"")))))</f>
        <v>29</v>
      </c>
      <c r="AM20" s="5">
        <f>IF(E21=2,"",30)</f>
        <v>30</v>
      </c>
      <c r="AN20" s="5">
        <f>IF(E21=1,31,IF(E21=3,31,IF(E21=5,31,IF(E21=7,31,IF(E21=8,31,IF(E21=10,31,IF(E21=12,31,"")))))))</f>
        <v>31</v>
      </c>
      <c r="AO20" s="65" t="s">
        <v>41</v>
      </c>
      <c r="AP20" s="66"/>
      <c r="AQ20" s="66"/>
      <c r="AR20" s="66"/>
      <c r="AS20" s="66"/>
      <c r="AT20" s="67"/>
      <c r="AU20" s="15"/>
      <c r="AZ20" s="6" t="s">
        <v>28</v>
      </c>
      <c r="BA20" s="7" t="s">
        <v>29</v>
      </c>
    </row>
    <row r="21" spans="1:53" ht="18.75" x14ac:dyDescent="0.15">
      <c r="A21" s="15"/>
      <c r="B21" s="64" t="s">
        <v>19</v>
      </c>
      <c r="C21" s="62">
        <f>IF(E17=12,C17+1,C17)</f>
        <v>5</v>
      </c>
      <c r="D21" s="62" t="s">
        <v>9</v>
      </c>
      <c r="E21" s="62">
        <f>IF(E17=12,1,E17+1)</f>
        <v>8</v>
      </c>
      <c r="F21" s="63" t="s">
        <v>18</v>
      </c>
      <c r="G21" s="44" t="s">
        <v>1</v>
      </c>
      <c r="H21" s="45"/>
      <c r="I21" s="46"/>
      <c r="J21" s="5" t="str">
        <f t="shared" ref="J21:AK21" si="2">CHOOSE(WEEKDAY($AY$2&amp;"/"&amp;$E$21&amp;"/"&amp;J20),"日","月","火","水","木","金","土")</f>
        <v>火</v>
      </c>
      <c r="K21" s="5" t="str">
        <f t="shared" si="2"/>
        <v>水</v>
      </c>
      <c r="L21" s="5" t="str">
        <f t="shared" si="2"/>
        <v>木</v>
      </c>
      <c r="M21" s="5" t="str">
        <f t="shared" si="2"/>
        <v>金</v>
      </c>
      <c r="N21" s="5" t="str">
        <f t="shared" si="2"/>
        <v>土</v>
      </c>
      <c r="O21" s="5" t="str">
        <f t="shared" si="2"/>
        <v>日</v>
      </c>
      <c r="P21" s="5" t="str">
        <f t="shared" si="2"/>
        <v>月</v>
      </c>
      <c r="Q21" s="5" t="str">
        <f t="shared" si="2"/>
        <v>火</v>
      </c>
      <c r="R21" s="5" t="str">
        <f t="shared" si="2"/>
        <v>水</v>
      </c>
      <c r="S21" s="5" t="str">
        <f t="shared" si="2"/>
        <v>木</v>
      </c>
      <c r="T21" s="5" t="str">
        <f t="shared" si="2"/>
        <v>金</v>
      </c>
      <c r="U21" s="5" t="str">
        <f t="shared" si="2"/>
        <v>土</v>
      </c>
      <c r="V21" s="5" t="str">
        <f t="shared" si="2"/>
        <v>日</v>
      </c>
      <c r="W21" s="5" t="str">
        <f t="shared" si="2"/>
        <v>月</v>
      </c>
      <c r="X21" s="5" t="str">
        <f t="shared" si="2"/>
        <v>火</v>
      </c>
      <c r="Y21" s="5" t="str">
        <f t="shared" si="2"/>
        <v>水</v>
      </c>
      <c r="Z21" s="5" t="str">
        <f t="shared" si="2"/>
        <v>木</v>
      </c>
      <c r="AA21" s="5" t="str">
        <f t="shared" si="2"/>
        <v>金</v>
      </c>
      <c r="AB21" s="5" t="str">
        <f t="shared" si="2"/>
        <v>土</v>
      </c>
      <c r="AC21" s="5" t="str">
        <f t="shared" si="2"/>
        <v>日</v>
      </c>
      <c r="AD21" s="5" t="str">
        <f t="shared" si="2"/>
        <v>月</v>
      </c>
      <c r="AE21" s="5" t="str">
        <f t="shared" si="2"/>
        <v>火</v>
      </c>
      <c r="AF21" s="5" t="str">
        <f t="shared" si="2"/>
        <v>水</v>
      </c>
      <c r="AG21" s="5" t="str">
        <f t="shared" si="2"/>
        <v>木</v>
      </c>
      <c r="AH21" s="5" t="str">
        <f t="shared" si="2"/>
        <v>金</v>
      </c>
      <c r="AI21" s="5" t="str">
        <f t="shared" si="2"/>
        <v>土</v>
      </c>
      <c r="AJ21" s="5" t="str">
        <f t="shared" si="2"/>
        <v>日</v>
      </c>
      <c r="AK21" s="5" t="str">
        <f t="shared" si="2"/>
        <v>月</v>
      </c>
      <c r="AL21" s="5" t="str">
        <f>IF(AL20="","",CHOOSE(WEEKDAY($AY$2&amp;"/"&amp;$E$21&amp;"/"&amp;AL20),"日","月","火","水","木","金","土"))</f>
        <v>火</v>
      </c>
      <c r="AM21" s="5" t="str">
        <f>IF(AM20="","",CHOOSE(WEEKDAY($AY$2&amp;"/"&amp;$E$21&amp;"/"&amp;AM20),"日","月","火","水","木","金","土"))</f>
        <v>水</v>
      </c>
      <c r="AN21" s="5" t="str">
        <f>IF(AN20="","",CHOOSE(WEEKDAY($AY$2&amp;"/"&amp;$E$21&amp;"/"&amp;AN20),"日","月","火","水","木","金","土"))</f>
        <v>木</v>
      </c>
      <c r="AO21" s="28">
        <f>+AS23</f>
        <v>6</v>
      </c>
      <c r="AP21" s="29" t="s">
        <v>42</v>
      </c>
      <c r="AQ21" s="30">
        <f>+AS22</f>
        <v>28</v>
      </c>
      <c r="AR21" s="29" t="s">
        <v>43</v>
      </c>
      <c r="AS21" s="56">
        <f>IF(AS22=0,"",ROUND((AS23/AS22),3))</f>
        <v>0.214</v>
      </c>
      <c r="AT21" s="57"/>
      <c r="AU21" s="15"/>
    </row>
    <row r="22" spans="1:53" ht="18.75" x14ac:dyDescent="0.15">
      <c r="A22" s="15"/>
      <c r="B22" s="64"/>
      <c r="C22" s="62"/>
      <c r="D22" s="62"/>
      <c r="E22" s="62"/>
      <c r="F22" s="63"/>
      <c r="G22" s="44" t="s">
        <v>4</v>
      </c>
      <c r="H22" s="45"/>
      <c r="I22" s="46"/>
      <c r="J22" s="5" t="s">
        <v>40</v>
      </c>
      <c r="K22" s="5" t="s">
        <v>40</v>
      </c>
      <c r="L22" s="5" t="s">
        <v>40</v>
      </c>
      <c r="M22" s="5" t="s">
        <v>40</v>
      </c>
      <c r="N22" s="5" t="s">
        <v>40</v>
      </c>
      <c r="O22" s="5" t="s">
        <v>40</v>
      </c>
      <c r="P22" s="5" t="s">
        <v>40</v>
      </c>
      <c r="Q22" s="5" t="s">
        <v>40</v>
      </c>
      <c r="R22" s="5" t="s">
        <v>40</v>
      </c>
      <c r="S22" s="5" t="s">
        <v>40</v>
      </c>
      <c r="T22" s="5" t="s">
        <v>40</v>
      </c>
      <c r="U22" s="5" t="s">
        <v>40</v>
      </c>
      <c r="V22" s="5" t="s">
        <v>11</v>
      </c>
      <c r="W22" s="5" t="s">
        <v>11</v>
      </c>
      <c r="X22" s="5" t="s">
        <v>11</v>
      </c>
      <c r="Y22" s="5" t="s">
        <v>40</v>
      </c>
      <c r="Z22" s="5" t="s">
        <v>40</v>
      </c>
      <c r="AA22" s="5" t="s">
        <v>40</v>
      </c>
      <c r="AB22" s="5" t="s">
        <v>40</v>
      </c>
      <c r="AC22" s="5" t="s">
        <v>40</v>
      </c>
      <c r="AD22" s="5" t="s">
        <v>40</v>
      </c>
      <c r="AE22" s="5" t="s">
        <v>40</v>
      </c>
      <c r="AF22" s="5" t="s">
        <v>40</v>
      </c>
      <c r="AG22" s="5" t="s">
        <v>40</v>
      </c>
      <c r="AH22" s="5" t="s">
        <v>40</v>
      </c>
      <c r="AI22" s="5" t="s">
        <v>40</v>
      </c>
      <c r="AJ22" s="5" t="s">
        <v>40</v>
      </c>
      <c r="AK22" s="5" t="s">
        <v>40</v>
      </c>
      <c r="AL22" s="5" t="s">
        <v>40</v>
      </c>
      <c r="AM22" s="5" t="s">
        <v>40</v>
      </c>
      <c r="AN22" s="5" t="s">
        <v>40</v>
      </c>
      <c r="AO22" s="47" t="s">
        <v>13</v>
      </c>
      <c r="AP22" s="48"/>
      <c r="AQ22" s="48"/>
      <c r="AR22" s="48"/>
      <c r="AS22" s="49">
        <f>COUNTIF(J22:AN22,$BA$15)+COUNTIF(J22:AN22,$BA$16)</f>
        <v>28</v>
      </c>
      <c r="AT22" s="50"/>
      <c r="AU22" s="15"/>
    </row>
    <row r="23" spans="1:53" ht="18.75" x14ac:dyDescent="0.15">
      <c r="A23" s="15"/>
      <c r="B23" s="18"/>
      <c r="C23" s="19"/>
      <c r="D23" s="19"/>
      <c r="E23" s="19"/>
      <c r="F23" s="19"/>
      <c r="G23" s="44" t="s">
        <v>30</v>
      </c>
      <c r="H23" s="45"/>
      <c r="I23" s="46"/>
      <c r="J23" s="5" t="s">
        <v>10</v>
      </c>
      <c r="K23" s="5" t="s">
        <v>10</v>
      </c>
      <c r="L23" s="5" t="s">
        <v>10</v>
      </c>
      <c r="M23" s="5" t="s">
        <v>10</v>
      </c>
      <c r="N23" s="5" t="s">
        <v>10</v>
      </c>
      <c r="O23" s="5" t="s">
        <v>10</v>
      </c>
      <c r="P23" s="5" t="s">
        <v>35</v>
      </c>
      <c r="Q23" s="5" t="s">
        <v>35</v>
      </c>
      <c r="R23" s="5" t="s">
        <v>10</v>
      </c>
      <c r="S23" s="5" t="s">
        <v>10</v>
      </c>
      <c r="T23" s="5" t="s">
        <v>10</v>
      </c>
      <c r="U23" s="5" t="s">
        <v>10</v>
      </c>
      <c r="V23" s="5" t="s">
        <v>11</v>
      </c>
      <c r="W23" s="5" t="s">
        <v>11</v>
      </c>
      <c r="X23" s="5" t="s">
        <v>11</v>
      </c>
      <c r="Y23" s="5" t="s">
        <v>10</v>
      </c>
      <c r="Z23" s="5" t="s">
        <v>10</v>
      </c>
      <c r="AA23" s="5" t="s">
        <v>12</v>
      </c>
      <c r="AB23" s="5" t="s">
        <v>10</v>
      </c>
      <c r="AC23" s="5" t="s">
        <v>10</v>
      </c>
      <c r="AD23" s="5" t="s">
        <v>35</v>
      </c>
      <c r="AE23" s="5" t="s">
        <v>35</v>
      </c>
      <c r="AF23" s="5" t="s">
        <v>10</v>
      </c>
      <c r="AG23" s="5" t="s">
        <v>10</v>
      </c>
      <c r="AH23" s="5" t="s">
        <v>10</v>
      </c>
      <c r="AI23" s="5" t="s">
        <v>10</v>
      </c>
      <c r="AJ23" s="5" t="s">
        <v>10</v>
      </c>
      <c r="AK23" s="5" t="s">
        <v>35</v>
      </c>
      <c r="AL23" s="5" t="s">
        <v>35</v>
      </c>
      <c r="AM23" s="5" t="s">
        <v>10</v>
      </c>
      <c r="AN23" s="5" t="s">
        <v>12</v>
      </c>
      <c r="AO23" s="51" t="s">
        <v>6</v>
      </c>
      <c r="AP23" s="52"/>
      <c r="AQ23" s="52"/>
      <c r="AR23" s="52"/>
      <c r="AS23" s="37">
        <f>COUNTIF(J23:AN23,$BD$14)</f>
        <v>6</v>
      </c>
      <c r="AT23" s="38"/>
      <c r="AU23" s="15"/>
    </row>
    <row r="24" spans="1:53" ht="18.75" x14ac:dyDescent="0.15">
      <c r="A24" s="15"/>
      <c r="B24" s="20"/>
      <c r="C24" s="21"/>
      <c r="D24" s="21"/>
      <c r="E24" s="21"/>
      <c r="F24" s="21"/>
      <c r="G24" s="44" t="s">
        <v>5</v>
      </c>
      <c r="H24" s="45"/>
      <c r="I24" s="46"/>
      <c r="J24" s="5">
        <v>1</v>
      </c>
      <c r="K24" s="5">
        <v>2</v>
      </c>
      <c r="L24" s="5">
        <v>3</v>
      </c>
      <c r="M24" s="5">
        <v>4</v>
      </c>
      <c r="N24" s="5">
        <v>5</v>
      </c>
      <c r="O24" s="5">
        <v>6</v>
      </c>
      <c r="P24" s="5">
        <v>7</v>
      </c>
      <c r="Q24" s="5">
        <v>8</v>
      </c>
      <c r="R24" s="5">
        <v>9</v>
      </c>
      <c r="S24" s="5">
        <v>10</v>
      </c>
      <c r="T24" s="5">
        <v>11</v>
      </c>
      <c r="U24" s="5">
        <v>12</v>
      </c>
      <c r="V24" s="5">
        <v>13</v>
      </c>
      <c r="W24" s="5">
        <v>14</v>
      </c>
      <c r="X24" s="5">
        <v>15</v>
      </c>
      <c r="Y24" s="5">
        <v>16</v>
      </c>
      <c r="Z24" s="5">
        <v>17</v>
      </c>
      <c r="AA24" s="5">
        <v>18</v>
      </c>
      <c r="AB24" s="5">
        <v>19</v>
      </c>
      <c r="AC24" s="5">
        <v>20</v>
      </c>
      <c r="AD24" s="5">
        <v>21</v>
      </c>
      <c r="AE24" s="5">
        <v>22</v>
      </c>
      <c r="AF24" s="5">
        <v>23</v>
      </c>
      <c r="AG24" s="5">
        <v>24</v>
      </c>
      <c r="AH24" s="5">
        <v>25</v>
      </c>
      <c r="AI24" s="5">
        <v>26</v>
      </c>
      <c r="AJ24" s="5">
        <v>27</v>
      </c>
      <c r="AK24" s="5">
        <v>28</v>
      </c>
      <c r="AL24" s="5">
        <f>IF(E25&gt;2,29,IF(E25=1,29,IF(AND(E25=2,AW20=2024),29,IF(AND(E25=2,AW20=2028),29,IF(AND(E25=2,AW20=2032),29,"")))))</f>
        <v>29</v>
      </c>
      <c r="AM24" s="5">
        <f>IF(E25=2,"",30)</f>
        <v>30</v>
      </c>
      <c r="AN24" s="5" t="str">
        <f>IF(E25=1,31,IF(E25=3,31,IF(E25=5,31,IF(E25=7,31,IF(E25=8,31,IF(E25=10,31,IF(E25=12,31,"")))))))</f>
        <v/>
      </c>
      <c r="AO24" s="65" t="s">
        <v>41</v>
      </c>
      <c r="AP24" s="66"/>
      <c r="AQ24" s="66"/>
      <c r="AR24" s="66"/>
      <c r="AS24" s="66"/>
      <c r="AT24" s="67"/>
      <c r="AU24" s="15"/>
    </row>
    <row r="25" spans="1:53" ht="18.75" x14ac:dyDescent="0.15">
      <c r="A25" s="15"/>
      <c r="B25" s="64" t="s">
        <v>19</v>
      </c>
      <c r="C25" s="62">
        <f>IF(E21=12,C21+1,C21)</f>
        <v>5</v>
      </c>
      <c r="D25" s="62" t="s">
        <v>9</v>
      </c>
      <c r="E25" s="62">
        <f>IF(E21=12,1,E21+1)</f>
        <v>9</v>
      </c>
      <c r="F25" s="63" t="s">
        <v>18</v>
      </c>
      <c r="G25" s="44" t="s">
        <v>1</v>
      </c>
      <c r="H25" s="45"/>
      <c r="I25" s="46"/>
      <c r="J25" s="5" t="str">
        <f t="shared" ref="J25:AK25" si="3">CHOOSE(WEEKDAY($AY$2&amp;"/"&amp;$E$25&amp;"/"&amp;J24),"日","月","火","水","木","金","土")</f>
        <v>金</v>
      </c>
      <c r="K25" s="5" t="str">
        <f t="shared" si="3"/>
        <v>土</v>
      </c>
      <c r="L25" s="5" t="str">
        <f t="shared" si="3"/>
        <v>日</v>
      </c>
      <c r="M25" s="5" t="str">
        <f t="shared" si="3"/>
        <v>月</v>
      </c>
      <c r="N25" s="5" t="str">
        <f t="shared" si="3"/>
        <v>火</v>
      </c>
      <c r="O25" s="5" t="str">
        <f t="shared" si="3"/>
        <v>水</v>
      </c>
      <c r="P25" s="5" t="str">
        <f t="shared" si="3"/>
        <v>木</v>
      </c>
      <c r="Q25" s="5" t="str">
        <f t="shared" si="3"/>
        <v>金</v>
      </c>
      <c r="R25" s="5" t="str">
        <f t="shared" si="3"/>
        <v>土</v>
      </c>
      <c r="S25" s="5" t="str">
        <f t="shared" si="3"/>
        <v>日</v>
      </c>
      <c r="T25" s="5" t="str">
        <f t="shared" si="3"/>
        <v>月</v>
      </c>
      <c r="U25" s="5" t="str">
        <f t="shared" si="3"/>
        <v>火</v>
      </c>
      <c r="V25" s="5" t="str">
        <f t="shared" si="3"/>
        <v>水</v>
      </c>
      <c r="W25" s="5" t="str">
        <f t="shared" si="3"/>
        <v>木</v>
      </c>
      <c r="X25" s="5" t="str">
        <f t="shared" si="3"/>
        <v>金</v>
      </c>
      <c r="Y25" s="5" t="str">
        <f t="shared" si="3"/>
        <v>土</v>
      </c>
      <c r="Z25" s="5" t="str">
        <f t="shared" si="3"/>
        <v>日</v>
      </c>
      <c r="AA25" s="5" t="str">
        <f t="shared" si="3"/>
        <v>月</v>
      </c>
      <c r="AB25" s="5" t="str">
        <f t="shared" si="3"/>
        <v>火</v>
      </c>
      <c r="AC25" s="5" t="str">
        <f t="shared" si="3"/>
        <v>水</v>
      </c>
      <c r="AD25" s="5" t="str">
        <f t="shared" si="3"/>
        <v>木</v>
      </c>
      <c r="AE25" s="5" t="str">
        <f t="shared" si="3"/>
        <v>金</v>
      </c>
      <c r="AF25" s="5" t="str">
        <f t="shared" si="3"/>
        <v>土</v>
      </c>
      <c r="AG25" s="5" t="str">
        <f t="shared" si="3"/>
        <v>日</v>
      </c>
      <c r="AH25" s="5" t="str">
        <f t="shared" si="3"/>
        <v>月</v>
      </c>
      <c r="AI25" s="5" t="str">
        <f t="shared" si="3"/>
        <v>火</v>
      </c>
      <c r="AJ25" s="5" t="str">
        <f t="shared" si="3"/>
        <v>水</v>
      </c>
      <c r="AK25" s="5" t="str">
        <f t="shared" si="3"/>
        <v>木</v>
      </c>
      <c r="AL25" s="5" t="str">
        <f>IF(AL24="","",CHOOSE(WEEKDAY($AY$2&amp;"/"&amp;$E$25&amp;"/"&amp;AL24),"日","月","火","水","木","金","土"))</f>
        <v>金</v>
      </c>
      <c r="AM25" s="5" t="str">
        <f>IF(AM24="","",CHOOSE(WEEKDAY($AY$2&amp;"/"&amp;$E$25&amp;"/"&amp;AM24),"日","月","火","水","木","金","土"))</f>
        <v>土</v>
      </c>
      <c r="AN25" s="5" t="str">
        <f>IF(AN24="","",CHOOSE(WEEKDAY($AY$2&amp;"/"&amp;$E$25&amp;"/"&amp;AN24),"日","月","火","水","木","金","土"))</f>
        <v/>
      </c>
      <c r="AO25" s="28">
        <f>+AS27</f>
        <v>7</v>
      </c>
      <c r="AP25" s="29" t="s">
        <v>42</v>
      </c>
      <c r="AQ25" s="30">
        <f>+AS26</f>
        <v>30</v>
      </c>
      <c r="AR25" s="29" t="s">
        <v>43</v>
      </c>
      <c r="AS25" s="56">
        <f>IF(AS26=0,"",ROUND((AS27/AS26),3))</f>
        <v>0.23300000000000001</v>
      </c>
      <c r="AT25" s="57"/>
      <c r="AU25" s="15"/>
    </row>
    <row r="26" spans="1:53" ht="18.75" x14ac:dyDescent="0.15">
      <c r="A26" s="15"/>
      <c r="B26" s="64"/>
      <c r="C26" s="62"/>
      <c r="D26" s="62"/>
      <c r="E26" s="62"/>
      <c r="F26" s="63"/>
      <c r="G26" s="44" t="s">
        <v>4</v>
      </c>
      <c r="H26" s="45"/>
      <c r="I26" s="46"/>
      <c r="J26" s="5" t="s">
        <v>40</v>
      </c>
      <c r="K26" s="5" t="s">
        <v>40</v>
      </c>
      <c r="L26" s="5" t="s">
        <v>40</v>
      </c>
      <c r="M26" s="5" t="s">
        <v>40</v>
      </c>
      <c r="N26" s="5" t="s">
        <v>40</v>
      </c>
      <c r="O26" s="5" t="s">
        <v>40</v>
      </c>
      <c r="P26" s="5" t="s">
        <v>40</v>
      </c>
      <c r="Q26" s="5" t="s">
        <v>40</v>
      </c>
      <c r="R26" s="5" t="s">
        <v>40</v>
      </c>
      <c r="S26" s="5" t="s">
        <v>40</v>
      </c>
      <c r="T26" s="5" t="s">
        <v>40</v>
      </c>
      <c r="U26" s="5" t="s">
        <v>40</v>
      </c>
      <c r="V26" s="5" t="s">
        <v>40</v>
      </c>
      <c r="W26" s="5" t="s">
        <v>40</v>
      </c>
      <c r="X26" s="5" t="s">
        <v>40</v>
      </c>
      <c r="Y26" s="5" t="s">
        <v>40</v>
      </c>
      <c r="Z26" s="5" t="s">
        <v>40</v>
      </c>
      <c r="AA26" s="5" t="s">
        <v>40</v>
      </c>
      <c r="AB26" s="5" t="s">
        <v>40</v>
      </c>
      <c r="AC26" s="5" t="s">
        <v>40</v>
      </c>
      <c r="AD26" s="5" t="s">
        <v>40</v>
      </c>
      <c r="AE26" s="5" t="s">
        <v>40</v>
      </c>
      <c r="AF26" s="5" t="s">
        <v>40</v>
      </c>
      <c r="AG26" s="5" t="s">
        <v>40</v>
      </c>
      <c r="AH26" s="5" t="s">
        <v>40</v>
      </c>
      <c r="AI26" s="5" t="s">
        <v>40</v>
      </c>
      <c r="AJ26" s="5" t="s">
        <v>40</v>
      </c>
      <c r="AK26" s="5" t="s">
        <v>40</v>
      </c>
      <c r="AL26" s="5" t="s">
        <v>40</v>
      </c>
      <c r="AM26" s="5" t="s">
        <v>40</v>
      </c>
      <c r="AN26" s="5"/>
      <c r="AO26" s="47" t="s">
        <v>13</v>
      </c>
      <c r="AP26" s="48"/>
      <c r="AQ26" s="48"/>
      <c r="AR26" s="48"/>
      <c r="AS26" s="49">
        <f>COUNTIF(J26:AN26,$BA$15)+COUNTIF(J26:AN26,$BA$16)</f>
        <v>30</v>
      </c>
      <c r="AT26" s="50"/>
      <c r="AU26" s="15"/>
    </row>
    <row r="27" spans="1:53" ht="18.75" x14ac:dyDescent="0.15">
      <c r="A27" s="15"/>
      <c r="B27" s="18"/>
      <c r="C27" s="19"/>
      <c r="D27" s="19"/>
      <c r="E27" s="19"/>
      <c r="F27" s="19"/>
      <c r="G27" s="44" t="s">
        <v>30</v>
      </c>
      <c r="H27" s="45"/>
      <c r="I27" s="46"/>
      <c r="J27" s="5" t="s">
        <v>10</v>
      </c>
      <c r="K27" s="5" t="s">
        <v>10</v>
      </c>
      <c r="L27" s="5" t="s">
        <v>10</v>
      </c>
      <c r="M27" s="5" t="s">
        <v>35</v>
      </c>
      <c r="N27" s="5" t="s">
        <v>35</v>
      </c>
      <c r="O27" s="5" t="s">
        <v>10</v>
      </c>
      <c r="P27" s="5" t="s">
        <v>10</v>
      </c>
      <c r="Q27" s="5" t="s">
        <v>10</v>
      </c>
      <c r="R27" s="5" t="s">
        <v>10</v>
      </c>
      <c r="S27" s="5" t="s">
        <v>10</v>
      </c>
      <c r="T27" s="5" t="s">
        <v>35</v>
      </c>
      <c r="U27" s="5" t="s">
        <v>10</v>
      </c>
      <c r="V27" s="5" t="s">
        <v>10</v>
      </c>
      <c r="W27" s="5" t="s">
        <v>11</v>
      </c>
      <c r="X27" s="5" t="s">
        <v>10</v>
      </c>
      <c r="Y27" s="5" t="s">
        <v>10</v>
      </c>
      <c r="Z27" s="5" t="s">
        <v>35</v>
      </c>
      <c r="AA27" s="5" t="s">
        <v>35</v>
      </c>
      <c r="AB27" s="5" t="s">
        <v>10</v>
      </c>
      <c r="AC27" s="5" t="s">
        <v>10</v>
      </c>
      <c r="AD27" s="5" t="s">
        <v>10</v>
      </c>
      <c r="AE27" s="5" t="s">
        <v>10</v>
      </c>
      <c r="AF27" s="5" t="s">
        <v>10</v>
      </c>
      <c r="AG27" s="5" t="s">
        <v>10</v>
      </c>
      <c r="AH27" s="5" t="s">
        <v>35</v>
      </c>
      <c r="AI27" s="5" t="s">
        <v>35</v>
      </c>
      <c r="AJ27" s="5" t="s">
        <v>10</v>
      </c>
      <c r="AK27" s="5" t="s">
        <v>10</v>
      </c>
      <c r="AL27" s="5" t="s">
        <v>10</v>
      </c>
      <c r="AM27" s="5" t="s">
        <v>10</v>
      </c>
      <c r="AN27" s="5"/>
      <c r="AO27" s="51" t="s">
        <v>6</v>
      </c>
      <c r="AP27" s="52"/>
      <c r="AQ27" s="52"/>
      <c r="AR27" s="52"/>
      <c r="AS27" s="37">
        <f>COUNTIF(J27:AN27,$BD$14)</f>
        <v>7</v>
      </c>
      <c r="AT27" s="38"/>
      <c r="AU27" s="15"/>
    </row>
    <row r="28" spans="1:53" ht="18.75" x14ac:dyDescent="0.15">
      <c r="A28" s="15"/>
      <c r="B28" s="20"/>
      <c r="C28" s="21"/>
      <c r="D28" s="21"/>
      <c r="E28" s="21"/>
      <c r="F28" s="21"/>
      <c r="G28" s="44" t="s">
        <v>5</v>
      </c>
      <c r="H28" s="45"/>
      <c r="I28" s="46"/>
      <c r="J28" s="5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5">
        <v>7</v>
      </c>
      <c r="Q28" s="5">
        <v>8</v>
      </c>
      <c r="R28" s="5">
        <v>9</v>
      </c>
      <c r="S28" s="5">
        <v>10</v>
      </c>
      <c r="T28" s="5">
        <v>11</v>
      </c>
      <c r="U28" s="5">
        <v>12</v>
      </c>
      <c r="V28" s="5">
        <v>13</v>
      </c>
      <c r="W28" s="5">
        <v>14</v>
      </c>
      <c r="X28" s="5">
        <v>15</v>
      </c>
      <c r="Y28" s="5">
        <v>16</v>
      </c>
      <c r="Z28" s="5">
        <v>17</v>
      </c>
      <c r="AA28" s="5">
        <v>18</v>
      </c>
      <c r="AB28" s="5">
        <v>19</v>
      </c>
      <c r="AC28" s="5">
        <v>20</v>
      </c>
      <c r="AD28" s="5">
        <v>21</v>
      </c>
      <c r="AE28" s="5">
        <v>22</v>
      </c>
      <c r="AF28" s="5">
        <v>23</v>
      </c>
      <c r="AG28" s="5">
        <v>24</v>
      </c>
      <c r="AH28" s="5">
        <v>25</v>
      </c>
      <c r="AI28" s="5">
        <v>26</v>
      </c>
      <c r="AJ28" s="5">
        <v>27</v>
      </c>
      <c r="AK28" s="5">
        <v>28</v>
      </c>
      <c r="AL28" s="5">
        <f>IF(E29&gt;2,29,IF(E29=1,29,IF(AND(E29=2,AW24=2024),29,IF(AND(E29=2,AW24=2028),29,IF(AND(E29=2,AW24=2032),29,"")))))</f>
        <v>29</v>
      </c>
      <c r="AM28" s="5">
        <f>IF(E29=2,"",30)</f>
        <v>30</v>
      </c>
      <c r="AN28" s="5">
        <f>IF(E29=1,31,IF(E29=3,31,IF(E29=5,31,IF(E29=7,31,IF(E29=8,31,IF(E29=10,31,IF(E29=12,31,"")))))))</f>
        <v>31</v>
      </c>
      <c r="AO28" s="65" t="s">
        <v>41</v>
      </c>
      <c r="AP28" s="66"/>
      <c r="AQ28" s="66"/>
      <c r="AR28" s="66"/>
      <c r="AS28" s="66"/>
      <c r="AT28" s="67"/>
      <c r="AU28" s="15"/>
    </row>
    <row r="29" spans="1:53" ht="18.75" x14ac:dyDescent="0.15">
      <c r="A29" s="15"/>
      <c r="B29" s="64" t="s">
        <v>19</v>
      </c>
      <c r="C29" s="62">
        <f>IF(E25=12,C25+1,C25)</f>
        <v>5</v>
      </c>
      <c r="D29" s="62" t="s">
        <v>9</v>
      </c>
      <c r="E29" s="62">
        <f>IF(E25=12,1,E25+1)</f>
        <v>10</v>
      </c>
      <c r="F29" s="63" t="s">
        <v>18</v>
      </c>
      <c r="G29" s="44" t="s">
        <v>1</v>
      </c>
      <c r="H29" s="45"/>
      <c r="I29" s="46"/>
      <c r="J29" s="5" t="str">
        <f t="shared" ref="J29:AK29" si="4">CHOOSE(WEEKDAY($AY$2&amp;"/"&amp;$E$29&amp;"/"&amp;J28),"日","月","火","水","木","金","土")</f>
        <v>日</v>
      </c>
      <c r="K29" s="5" t="str">
        <f t="shared" si="4"/>
        <v>月</v>
      </c>
      <c r="L29" s="5" t="str">
        <f t="shared" si="4"/>
        <v>火</v>
      </c>
      <c r="M29" s="5" t="str">
        <f t="shared" si="4"/>
        <v>水</v>
      </c>
      <c r="N29" s="5" t="str">
        <f t="shared" si="4"/>
        <v>木</v>
      </c>
      <c r="O29" s="5" t="str">
        <f t="shared" si="4"/>
        <v>金</v>
      </c>
      <c r="P29" s="5" t="str">
        <f t="shared" si="4"/>
        <v>土</v>
      </c>
      <c r="Q29" s="5" t="str">
        <f t="shared" si="4"/>
        <v>日</v>
      </c>
      <c r="R29" s="5" t="str">
        <f t="shared" si="4"/>
        <v>月</v>
      </c>
      <c r="S29" s="5" t="str">
        <f t="shared" si="4"/>
        <v>火</v>
      </c>
      <c r="T29" s="5" t="str">
        <f t="shared" si="4"/>
        <v>水</v>
      </c>
      <c r="U29" s="5" t="str">
        <f t="shared" si="4"/>
        <v>木</v>
      </c>
      <c r="V29" s="5" t="str">
        <f t="shared" si="4"/>
        <v>金</v>
      </c>
      <c r="W29" s="5" t="str">
        <f t="shared" si="4"/>
        <v>土</v>
      </c>
      <c r="X29" s="5" t="str">
        <f t="shared" si="4"/>
        <v>日</v>
      </c>
      <c r="Y29" s="5" t="str">
        <f t="shared" si="4"/>
        <v>月</v>
      </c>
      <c r="Z29" s="5" t="str">
        <f t="shared" si="4"/>
        <v>火</v>
      </c>
      <c r="AA29" s="5" t="str">
        <f t="shared" si="4"/>
        <v>水</v>
      </c>
      <c r="AB29" s="5" t="str">
        <f t="shared" si="4"/>
        <v>木</v>
      </c>
      <c r="AC29" s="5" t="str">
        <f t="shared" si="4"/>
        <v>金</v>
      </c>
      <c r="AD29" s="5" t="str">
        <f t="shared" si="4"/>
        <v>土</v>
      </c>
      <c r="AE29" s="5" t="str">
        <f t="shared" si="4"/>
        <v>日</v>
      </c>
      <c r="AF29" s="5" t="str">
        <f t="shared" si="4"/>
        <v>月</v>
      </c>
      <c r="AG29" s="5" t="str">
        <f t="shared" si="4"/>
        <v>火</v>
      </c>
      <c r="AH29" s="5" t="str">
        <f t="shared" si="4"/>
        <v>水</v>
      </c>
      <c r="AI29" s="5" t="str">
        <f t="shared" si="4"/>
        <v>木</v>
      </c>
      <c r="AJ29" s="5" t="str">
        <f t="shared" si="4"/>
        <v>金</v>
      </c>
      <c r="AK29" s="5" t="str">
        <f t="shared" si="4"/>
        <v>土</v>
      </c>
      <c r="AL29" s="5" t="str">
        <f>IF(AL28="","",CHOOSE(WEEKDAY($AY$2&amp;"/"&amp;$E$29&amp;"/"&amp;AL28),"日","月","火","水","木","金","土"))</f>
        <v>日</v>
      </c>
      <c r="AM29" s="5" t="str">
        <f>IF(AM28="","",CHOOSE(WEEKDAY($AY$2&amp;"/"&amp;$E$29&amp;"/"&amp;AM28),"日","月","火","水","木","金","土"))</f>
        <v>月</v>
      </c>
      <c r="AN29" s="5" t="str">
        <f>IF(AN28="","",CHOOSE(WEEKDAY($AY$2&amp;"/"&amp;$E$29&amp;"/"&amp;AN28),"日","月","火","水","木","金","土"))</f>
        <v>火</v>
      </c>
      <c r="AO29" s="28">
        <f>+AS31</f>
        <v>2</v>
      </c>
      <c r="AP29" s="29" t="s">
        <v>42</v>
      </c>
      <c r="AQ29" s="30">
        <f>+AS30</f>
        <v>8</v>
      </c>
      <c r="AR29" s="29" t="s">
        <v>43</v>
      </c>
      <c r="AS29" s="56">
        <f>IF(AS30=0,"",ROUND((AS31/AS30),3))</f>
        <v>0.25</v>
      </c>
      <c r="AT29" s="57"/>
      <c r="AU29" s="15"/>
    </row>
    <row r="30" spans="1:53" ht="18.75" x14ac:dyDescent="0.15">
      <c r="A30" s="15"/>
      <c r="B30" s="64"/>
      <c r="C30" s="62"/>
      <c r="D30" s="62"/>
      <c r="E30" s="62"/>
      <c r="F30" s="63"/>
      <c r="G30" s="44" t="s">
        <v>4</v>
      </c>
      <c r="H30" s="45"/>
      <c r="I30" s="46"/>
      <c r="J30" s="5" t="s">
        <v>40</v>
      </c>
      <c r="K30" s="5" t="s">
        <v>40</v>
      </c>
      <c r="L30" s="5" t="s">
        <v>40</v>
      </c>
      <c r="M30" s="5" t="s">
        <v>40</v>
      </c>
      <c r="N30" s="5" t="s">
        <v>40</v>
      </c>
      <c r="O30" s="5" t="s">
        <v>40</v>
      </c>
      <c r="P30" s="5" t="s">
        <v>40</v>
      </c>
      <c r="Q30" s="5" t="s">
        <v>29</v>
      </c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47" t="s">
        <v>13</v>
      </c>
      <c r="AP30" s="48"/>
      <c r="AQ30" s="48"/>
      <c r="AR30" s="48"/>
      <c r="AS30" s="49">
        <v>8</v>
      </c>
      <c r="AT30" s="50"/>
      <c r="AU30" s="15"/>
    </row>
    <row r="31" spans="1:53" ht="18.75" x14ac:dyDescent="0.15">
      <c r="A31" s="15"/>
      <c r="B31" s="18"/>
      <c r="C31" s="19"/>
      <c r="D31" s="19"/>
      <c r="E31" s="19"/>
      <c r="F31" s="19"/>
      <c r="G31" s="44" t="s">
        <v>30</v>
      </c>
      <c r="H31" s="45"/>
      <c r="I31" s="46"/>
      <c r="J31" s="5" t="s">
        <v>10</v>
      </c>
      <c r="K31" s="5" t="s">
        <v>35</v>
      </c>
      <c r="L31" s="5" t="s">
        <v>35</v>
      </c>
      <c r="M31" s="5" t="s">
        <v>10</v>
      </c>
      <c r="N31" s="5" t="s">
        <v>10</v>
      </c>
      <c r="O31" s="5" t="s">
        <v>10</v>
      </c>
      <c r="P31" s="5" t="s">
        <v>10</v>
      </c>
      <c r="Q31" s="5" t="s">
        <v>11</v>
      </c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1" t="s">
        <v>6</v>
      </c>
      <c r="AP31" s="52"/>
      <c r="AQ31" s="52"/>
      <c r="AR31" s="52"/>
      <c r="AS31" s="37">
        <f>COUNTIF(J31:AN31,$BD$14)</f>
        <v>2</v>
      </c>
      <c r="AT31" s="38"/>
      <c r="AU31" s="15"/>
    </row>
    <row r="32" spans="1:53" ht="18.75" x14ac:dyDescent="0.15">
      <c r="A32" s="15"/>
      <c r="B32" s="20"/>
      <c r="C32" s="21"/>
      <c r="D32" s="21"/>
      <c r="E32" s="21"/>
      <c r="F32" s="21"/>
      <c r="G32" s="44" t="s">
        <v>5</v>
      </c>
      <c r="H32" s="45"/>
      <c r="I32" s="46"/>
      <c r="J32" s="5">
        <v>1</v>
      </c>
      <c r="K32" s="5">
        <v>2</v>
      </c>
      <c r="L32" s="5">
        <v>3</v>
      </c>
      <c r="M32" s="5">
        <v>4</v>
      </c>
      <c r="N32" s="5">
        <v>5</v>
      </c>
      <c r="O32" s="5">
        <v>6</v>
      </c>
      <c r="P32" s="5">
        <v>7</v>
      </c>
      <c r="Q32" s="5">
        <v>8</v>
      </c>
      <c r="R32" s="5">
        <v>9</v>
      </c>
      <c r="S32" s="5">
        <v>10</v>
      </c>
      <c r="T32" s="5">
        <v>11</v>
      </c>
      <c r="U32" s="5">
        <v>12</v>
      </c>
      <c r="V32" s="5">
        <v>13</v>
      </c>
      <c r="W32" s="5">
        <v>14</v>
      </c>
      <c r="X32" s="5">
        <v>15</v>
      </c>
      <c r="Y32" s="5">
        <v>16</v>
      </c>
      <c r="Z32" s="5">
        <v>17</v>
      </c>
      <c r="AA32" s="5">
        <v>18</v>
      </c>
      <c r="AB32" s="5">
        <v>19</v>
      </c>
      <c r="AC32" s="5">
        <v>20</v>
      </c>
      <c r="AD32" s="5">
        <v>21</v>
      </c>
      <c r="AE32" s="5">
        <v>22</v>
      </c>
      <c r="AF32" s="5">
        <v>23</v>
      </c>
      <c r="AG32" s="5">
        <v>24</v>
      </c>
      <c r="AH32" s="5">
        <v>25</v>
      </c>
      <c r="AI32" s="5">
        <v>26</v>
      </c>
      <c r="AJ32" s="5">
        <v>27</v>
      </c>
      <c r="AK32" s="5">
        <v>28</v>
      </c>
      <c r="AL32" s="5">
        <f>IF(E33&gt;2,29,IF(E33=1,29,IF(AND(E33=2,AW28=2024),29,IF(AND(E33=2,AW28=2028),29,IF(AND(E33=2,AW28=2032),29,"")))))</f>
        <v>29</v>
      </c>
      <c r="AM32" s="5">
        <f>IF(E33=2,"",30)</f>
        <v>30</v>
      </c>
      <c r="AN32" s="5" t="str">
        <f>IF(E33=1,31,IF(E33=3,31,IF(E33=5,31,IF(E33=7,31,IF(E33=8,31,IF(E33=10,31,IF(E33=12,31,"")))))))</f>
        <v/>
      </c>
      <c r="AO32" s="65" t="s">
        <v>41</v>
      </c>
      <c r="AP32" s="66"/>
      <c r="AQ32" s="66"/>
      <c r="AR32" s="66"/>
      <c r="AS32" s="66"/>
      <c r="AT32" s="67"/>
      <c r="AU32" s="15"/>
    </row>
    <row r="33" spans="1:47" ht="18.75" x14ac:dyDescent="0.15">
      <c r="A33" s="15"/>
      <c r="B33" s="64" t="s">
        <v>19</v>
      </c>
      <c r="C33" s="62">
        <f>IF(E29=12,C29+1,C29)</f>
        <v>5</v>
      </c>
      <c r="D33" s="62" t="s">
        <v>9</v>
      </c>
      <c r="E33" s="62">
        <f>IF(E29=12,1,E29+1)</f>
        <v>11</v>
      </c>
      <c r="F33" s="63" t="s">
        <v>18</v>
      </c>
      <c r="G33" s="44" t="s">
        <v>1</v>
      </c>
      <c r="H33" s="45"/>
      <c r="I33" s="46"/>
      <c r="J33" s="5" t="str">
        <f>CHOOSE(WEEKDAY($AY$2&amp;"/"&amp;E33&amp;"/"&amp;J32),"日","月","火","水","木","金","土")</f>
        <v>水</v>
      </c>
      <c r="K33" s="5" t="str">
        <f>CHOOSE(WEEKDAY($AY$2&amp;"/"&amp;E33&amp;"/"&amp;K32),"日","月","火","水","木","金","土")</f>
        <v>木</v>
      </c>
      <c r="L33" s="5" t="str">
        <f t="shared" ref="L33:AK33" si="5">CHOOSE(WEEKDAY($AY$2&amp;"/"&amp;$E$33&amp;"/"&amp;L32),"日","月","火","水","木","金","土")</f>
        <v>金</v>
      </c>
      <c r="M33" s="5" t="str">
        <f t="shared" si="5"/>
        <v>土</v>
      </c>
      <c r="N33" s="5" t="str">
        <f t="shared" si="5"/>
        <v>日</v>
      </c>
      <c r="O33" s="5" t="str">
        <f t="shared" si="5"/>
        <v>月</v>
      </c>
      <c r="P33" s="5" t="str">
        <f t="shared" si="5"/>
        <v>火</v>
      </c>
      <c r="Q33" s="5" t="str">
        <f t="shared" si="5"/>
        <v>水</v>
      </c>
      <c r="R33" s="5" t="str">
        <f t="shared" si="5"/>
        <v>木</v>
      </c>
      <c r="S33" s="5" t="str">
        <f t="shared" si="5"/>
        <v>金</v>
      </c>
      <c r="T33" s="5" t="str">
        <f t="shared" si="5"/>
        <v>土</v>
      </c>
      <c r="U33" s="5" t="str">
        <f t="shared" si="5"/>
        <v>日</v>
      </c>
      <c r="V33" s="5" t="str">
        <f t="shared" si="5"/>
        <v>月</v>
      </c>
      <c r="W33" s="5" t="str">
        <f t="shared" si="5"/>
        <v>火</v>
      </c>
      <c r="X33" s="5" t="str">
        <f t="shared" si="5"/>
        <v>水</v>
      </c>
      <c r="Y33" s="5" t="str">
        <f t="shared" si="5"/>
        <v>木</v>
      </c>
      <c r="Z33" s="5" t="str">
        <f t="shared" si="5"/>
        <v>金</v>
      </c>
      <c r="AA33" s="5" t="str">
        <f t="shared" si="5"/>
        <v>土</v>
      </c>
      <c r="AB33" s="5" t="str">
        <f t="shared" si="5"/>
        <v>日</v>
      </c>
      <c r="AC33" s="5" t="str">
        <f t="shared" si="5"/>
        <v>月</v>
      </c>
      <c r="AD33" s="5" t="str">
        <f t="shared" si="5"/>
        <v>火</v>
      </c>
      <c r="AE33" s="5" t="str">
        <f t="shared" si="5"/>
        <v>水</v>
      </c>
      <c r="AF33" s="5" t="str">
        <f t="shared" si="5"/>
        <v>木</v>
      </c>
      <c r="AG33" s="5" t="str">
        <f t="shared" si="5"/>
        <v>金</v>
      </c>
      <c r="AH33" s="5" t="str">
        <f t="shared" si="5"/>
        <v>土</v>
      </c>
      <c r="AI33" s="5" t="str">
        <f t="shared" si="5"/>
        <v>日</v>
      </c>
      <c r="AJ33" s="5" t="str">
        <f t="shared" si="5"/>
        <v>月</v>
      </c>
      <c r="AK33" s="5" t="str">
        <f t="shared" si="5"/>
        <v>火</v>
      </c>
      <c r="AL33" s="5" t="str">
        <f>IF(AL32="","",CHOOSE(WEEKDAY($AY$2&amp;"/"&amp;$E$33&amp;"/"&amp;AL32),"日","月","火","水","木","金","土"))</f>
        <v>水</v>
      </c>
      <c r="AM33" s="5" t="str">
        <f>IF(AM32="","",CHOOSE(WEEKDAY($AY$2&amp;"/"&amp;$E$33&amp;"/"&amp;AM32),"日","月","火","水","木","金","土"))</f>
        <v>木</v>
      </c>
      <c r="AN33" s="5" t="str">
        <f>IF(AN32="","",CHOOSE(WEEKDAY($AY$2&amp;"/"&amp;$E$33&amp;"/"&amp;AN32),"日","月","火","水","木","金","土"))</f>
        <v/>
      </c>
      <c r="AO33" s="28">
        <f>+AS35</f>
        <v>0</v>
      </c>
      <c r="AP33" s="29" t="s">
        <v>42</v>
      </c>
      <c r="AQ33" s="30">
        <f>+AS34</f>
        <v>0</v>
      </c>
      <c r="AR33" s="29" t="s">
        <v>43</v>
      </c>
      <c r="AS33" s="56" t="str">
        <f>IF(AS34=0,"",ROUND((AS35/AS34),3))</f>
        <v/>
      </c>
      <c r="AT33" s="57"/>
      <c r="AU33" s="15"/>
    </row>
    <row r="34" spans="1:47" ht="18.75" x14ac:dyDescent="0.15">
      <c r="A34" s="15"/>
      <c r="B34" s="64"/>
      <c r="C34" s="62"/>
      <c r="D34" s="62"/>
      <c r="E34" s="62"/>
      <c r="F34" s="63"/>
      <c r="G34" s="44" t="s">
        <v>4</v>
      </c>
      <c r="H34" s="45"/>
      <c r="I34" s="4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47" t="s">
        <v>13</v>
      </c>
      <c r="AP34" s="48"/>
      <c r="AQ34" s="48"/>
      <c r="AR34" s="48"/>
      <c r="AS34" s="49">
        <f>COUNTIF(J34:AN34,$BA$15)+COUNTIF(J34:AN34,$BA$16)</f>
        <v>0</v>
      </c>
      <c r="AT34" s="50"/>
      <c r="AU34" s="15"/>
    </row>
    <row r="35" spans="1:47" ht="19.5" thickBot="1" x14ac:dyDescent="0.2">
      <c r="A35" s="15"/>
      <c r="B35" s="22"/>
      <c r="C35" s="23"/>
      <c r="D35" s="23"/>
      <c r="E35" s="23"/>
      <c r="F35" s="23"/>
      <c r="G35" s="68" t="s">
        <v>30</v>
      </c>
      <c r="H35" s="69"/>
      <c r="I35" s="70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71" t="s">
        <v>6</v>
      </c>
      <c r="AP35" s="72"/>
      <c r="AQ35" s="72"/>
      <c r="AR35" s="72"/>
      <c r="AS35" s="73">
        <f>COUNTIF(J35:AN35,$BD$14)</f>
        <v>0</v>
      </c>
      <c r="AT35" s="74"/>
      <c r="AU35" s="15"/>
    </row>
    <row r="36" spans="1:47" ht="18.75" x14ac:dyDescent="0.15">
      <c r="A36" s="15"/>
      <c r="B36" s="34"/>
      <c r="C36" s="34"/>
      <c r="D36" s="34"/>
      <c r="E36" s="34"/>
      <c r="F36" s="34"/>
      <c r="G36" s="35"/>
      <c r="H36" s="35"/>
      <c r="I36" s="35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2"/>
      <c r="AP36" s="32"/>
      <c r="AQ36" s="32"/>
      <c r="AR36" s="32"/>
      <c r="AS36" s="33"/>
      <c r="AT36" s="33"/>
      <c r="AU36" s="15"/>
    </row>
    <row r="37" spans="1:47" ht="19.5" thickBot="1" x14ac:dyDescent="0.2">
      <c r="A37" s="15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ht="18.75" x14ac:dyDescent="0.15">
      <c r="A38" s="15"/>
      <c r="B38" s="16"/>
      <c r="C38" s="17"/>
      <c r="D38" s="17"/>
      <c r="E38" s="17"/>
      <c r="F38" s="17"/>
      <c r="G38" s="41" t="s">
        <v>5</v>
      </c>
      <c r="H38" s="42"/>
      <c r="I38" s="43"/>
      <c r="J38" s="4">
        <v>1</v>
      </c>
      <c r="K38" s="4">
        <v>2</v>
      </c>
      <c r="L38" s="4">
        <v>3</v>
      </c>
      <c r="M38" s="4">
        <v>4</v>
      </c>
      <c r="N38" s="4">
        <v>5</v>
      </c>
      <c r="O38" s="4">
        <v>6</v>
      </c>
      <c r="P38" s="4">
        <v>7</v>
      </c>
      <c r="Q38" s="4">
        <v>8</v>
      </c>
      <c r="R38" s="4">
        <v>9</v>
      </c>
      <c r="S38" s="4">
        <v>10</v>
      </c>
      <c r="T38" s="4">
        <v>11</v>
      </c>
      <c r="U38" s="4">
        <v>12</v>
      </c>
      <c r="V38" s="4">
        <v>13</v>
      </c>
      <c r="W38" s="4">
        <v>14</v>
      </c>
      <c r="X38" s="4">
        <v>15</v>
      </c>
      <c r="Y38" s="4">
        <v>16</v>
      </c>
      <c r="Z38" s="4">
        <v>17</v>
      </c>
      <c r="AA38" s="4">
        <v>18</v>
      </c>
      <c r="AB38" s="4">
        <v>19</v>
      </c>
      <c r="AC38" s="4">
        <v>20</v>
      </c>
      <c r="AD38" s="4">
        <v>21</v>
      </c>
      <c r="AE38" s="4">
        <v>22</v>
      </c>
      <c r="AF38" s="4">
        <v>23</v>
      </c>
      <c r="AG38" s="4">
        <v>24</v>
      </c>
      <c r="AH38" s="4">
        <v>25</v>
      </c>
      <c r="AI38" s="4">
        <v>26</v>
      </c>
      <c r="AJ38" s="4">
        <v>27</v>
      </c>
      <c r="AK38" s="4">
        <v>28</v>
      </c>
      <c r="AL38" s="4">
        <f>IF(E39&gt;2,29,IF(E39=1,29,IF(AND(E39=2,AW33=2024),29,IF(AND(E39=2,AW33=2028),29,IF(AND(E39=2,AW33=2032),29,"")))))</f>
        <v>29</v>
      </c>
      <c r="AM38" s="4">
        <f>IF(E39=2,"",30)</f>
        <v>30</v>
      </c>
      <c r="AN38" s="4">
        <f>IF(E39=1,31,IF(E39=3,31,IF(E39=5,31,IF(E39=7,31,IF(E39=8,31,IF(E39=10,31,IF(E39=12,31,"")))))))</f>
        <v>31</v>
      </c>
      <c r="AO38" s="53" t="s">
        <v>41</v>
      </c>
      <c r="AP38" s="54"/>
      <c r="AQ38" s="54"/>
      <c r="AR38" s="54"/>
      <c r="AS38" s="54"/>
      <c r="AT38" s="55"/>
      <c r="AU38" s="15"/>
    </row>
    <row r="39" spans="1:47" ht="18.75" x14ac:dyDescent="0.15">
      <c r="A39" s="15"/>
      <c r="B39" s="64" t="s">
        <v>19</v>
      </c>
      <c r="C39" s="62">
        <f>IF(E33=12,C33+1,C33)</f>
        <v>5</v>
      </c>
      <c r="D39" s="62" t="s">
        <v>9</v>
      </c>
      <c r="E39" s="62">
        <f>IF(E33=12,1,E33+1)</f>
        <v>12</v>
      </c>
      <c r="F39" s="63" t="s">
        <v>18</v>
      </c>
      <c r="G39" s="44" t="s">
        <v>1</v>
      </c>
      <c r="H39" s="45"/>
      <c r="I39" s="46"/>
      <c r="J39" s="5" t="str">
        <f>CHOOSE(WEEKDAY($AY$2&amp;"/"&amp;E39&amp;"/"&amp;J38),"日","月","火","水","木","金","土")</f>
        <v>金</v>
      </c>
      <c r="K39" s="5" t="str">
        <f t="shared" ref="K39:AK39" si="6">CHOOSE(WEEKDAY($AY$2&amp;"/"&amp;$E$39&amp;"/"&amp;K38),"日","月","火","水","木","金","土")</f>
        <v>土</v>
      </c>
      <c r="L39" s="5" t="str">
        <f t="shared" si="6"/>
        <v>日</v>
      </c>
      <c r="M39" s="5" t="str">
        <f t="shared" si="6"/>
        <v>月</v>
      </c>
      <c r="N39" s="5" t="str">
        <f t="shared" si="6"/>
        <v>火</v>
      </c>
      <c r="O39" s="5" t="str">
        <f t="shared" si="6"/>
        <v>水</v>
      </c>
      <c r="P39" s="5" t="str">
        <f t="shared" si="6"/>
        <v>木</v>
      </c>
      <c r="Q39" s="5" t="str">
        <f t="shared" si="6"/>
        <v>金</v>
      </c>
      <c r="R39" s="5" t="str">
        <f t="shared" si="6"/>
        <v>土</v>
      </c>
      <c r="S39" s="5" t="str">
        <f t="shared" si="6"/>
        <v>日</v>
      </c>
      <c r="T39" s="5" t="str">
        <f t="shared" si="6"/>
        <v>月</v>
      </c>
      <c r="U39" s="5" t="str">
        <f t="shared" si="6"/>
        <v>火</v>
      </c>
      <c r="V39" s="5" t="str">
        <f t="shared" si="6"/>
        <v>水</v>
      </c>
      <c r="W39" s="5" t="str">
        <f t="shared" si="6"/>
        <v>木</v>
      </c>
      <c r="X39" s="5" t="str">
        <f t="shared" si="6"/>
        <v>金</v>
      </c>
      <c r="Y39" s="5" t="str">
        <f t="shared" si="6"/>
        <v>土</v>
      </c>
      <c r="Z39" s="5" t="str">
        <f t="shared" si="6"/>
        <v>日</v>
      </c>
      <c r="AA39" s="5" t="str">
        <f t="shared" si="6"/>
        <v>月</v>
      </c>
      <c r="AB39" s="5" t="str">
        <f t="shared" si="6"/>
        <v>火</v>
      </c>
      <c r="AC39" s="5" t="str">
        <f t="shared" si="6"/>
        <v>水</v>
      </c>
      <c r="AD39" s="5" t="str">
        <f t="shared" si="6"/>
        <v>木</v>
      </c>
      <c r="AE39" s="5" t="str">
        <f t="shared" si="6"/>
        <v>金</v>
      </c>
      <c r="AF39" s="5" t="str">
        <f t="shared" si="6"/>
        <v>土</v>
      </c>
      <c r="AG39" s="5" t="str">
        <f t="shared" si="6"/>
        <v>日</v>
      </c>
      <c r="AH39" s="5" t="str">
        <f t="shared" si="6"/>
        <v>月</v>
      </c>
      <c r="AI39" s="5" t="str">
        <f t="shared" si="6"/>
        <v>火</v>
      </c>
      <c r="AJ39" s="5" t="str">
        <f t="shared" si="6"/>
        <v>水</v>
      </c>
      <c r="AK39" s="5" t="str">
        <f t="shared" si="6"/>
        <v>木</v>
      </c>
      <c r="AL39" s="5" t="str">
        <f>IF(AL38="","",CHOOSE(WEEKDAY($AY$2&amp;"/"&amp;$E$39&amp;"/"&amp;AL38),"日","月","火","水","木","金","土"))</f>
        <v>金</v>
      </c>
      <c r="AM39" s="5" t="str">
        <f>IF(AM38="","",CHOOSE(WEEKDAY($AY$2&amp;"/"&amp;$E$39&amp;"/"&amp;AM38),"日","月","火","水","木","金","土"))</f>
        <v>土</v>
      </c>
      <c r="AN39" s="5" t="str">
        <f>IF(AN38="","",CHOOSE(WEEKDAY($AY$2&amp;"/"&amp;$E$39&amp;"/"&amp;AN38),"日","月","火","水","木","金","土"))</f>
        <v>日</v>
      </c>
      <c r="AO39" s="28">
        <f>+AS41</f>
        <v>0</v>
      </c>
      <c r="AP39" s="29" t="s">
        <v>42</v>
      </c>
      <c r="AQ39" s="30">
        <f>+AS40</f>
        <v>0</v>
      </c>
      <c r="AR39" s="29" t="s">
        <v>43</v>
      </c>
      <c r="AS39" s="56" t="str">
        <f>IF(AS40=0,"",ROUND((AS41/AS40),3))</f>
        <v/>
      </c>
      <c r="AT39" s="57"/>
      <c r="AU39" s="15"/>
    </row>
    <row r="40" spans="1:47" ht="18.75" x14ac:dyDescent="0.15">
      <c r="A40" s="15"/>
      <c r="B40" s="64"/>
      <c r="C40" s="62"/>
      <c r="D40" s="62"/>
      <c r="E40" s="62"/>
      <c r="F40" s="63"/>
      <c r="G40" s="44" t="s">
        <v>4</v>
      </c>
      <c r="H40" s="45"/>
      <c r="I40" s="46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47" t="s">
        <v>13</v>
      </c>
      <c r="AP40" s="48"/>
      <c r="AQ40" s="48"/>
      <c r="AR40" s="48"/>
      <c r="AS40" s="49">
        <f>COUNTIF(J40:AN40,$BA$15)+COUNTIF(J40:AN40,$BA$16)</f>
        <v>0</v>
      </c>
      <c r="AT40" s="50"/>
      <c r="AU40" s="15"/>
    </row>
    <row r="41" spans="1:47" ht="18.75" x14ac:dyDescent="0.15">
      <c r="A41" s="15"/>
      <c r="B41" s="18"/>
      <c r="C41" s="19"/>
      <c r="D41" s="19"/>
      <c r="E41" s="19"/>
      <c r="F41" s="19"/>
      <c r="G41" s="44" t="s">
        <v>30</v>
      </c>
      <c r="H41" s="45"/>
      <c r="I41" s="46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1" t="s">
        <v>6</v>
      </c>
      <c r="AP41" s="52"/>
      <c r="AQ41" s="52"/>
      <c r="AR41" s="52"/>
      <c r="AS41" s="37">
        <f>COUNTIF(J41:AN41,$BD$14)</f>
        <v>0</v>
      </c>
      <c r="AT41" s="38"/>
      <c r="AU41" s="15"/>
    </row>
    <row r="42" spans="1:47" ht="18.75" x14ac:dyDescent="0.15">
      <c r="A42" s="15"/>
      <c r="B42" s="20"/>
      <c r="C42" s="21"/>
      <c r="D42" s="21"/>
      <c r="E42" s="21"/>
      <c r="F42" s="21"/>
      <c r="G42" s="44" t="s">
        <v>5</v>
      </c>
      <c r="H42" s="45"/>
      <c r="I42" s="46"/>
      <c r="J42" s="5">
        <v>1</v>
      </c>
      <c r="K42" s="5">
        <v>2</v>
      </c>
      <c r="L42" s="5">
        <v>3</v>
      </c>
      <c r="M42" s="5">
        <v>4</v>
      </c>
      <c r="N42" s="5">
        <v>5</v>
      </c>
      <c r="O42" s="5">
        <v>6</v>
      </c>
      <c r="P42" s="5">
        <v>7</v>
      </c>
      <c r="Q42" s="5">
        <v>8</v>
      </c>
      <c r="R42" s="5">
        <v>9</v>
      </c>
      <c r="S42" s="5">
        <v>10</v>
      </c>
      <c r="T42" s="5">
        <v>11</v>
      </c>
      <c r="U42" s="5">
        <v>12</v>
      </c>
      <c r="V42" s="5">
        <v>13</v>
      </c>
      <c r="W42" s="5">
        <v>14</v>
      </c>
      <c r="X42" s="5">
        <v>15</v>
      </c>
      <c r="Y42" s="5">
        <v>16</v>
      </c>
      <c r="Z42" s="5">
        <v>17</v>
      </c>
      <c r="AA42" s="5">
        <v>18</v>
      </c>
      <c r="AB42" s="5">
        <v>19</v>
      </c>
      <c r="AC42" s="5">
        <v>20</v>
      </c>
      <c r="AD42" s="5">
        <v>21</v>
      </c>
      <c r="AE42" s="5">
        <v>22</v>
      </c>
      <c r="AF42" s="5">
        <v>23</v>
      </c>
      <c r="AG42" s="5">
        <v>24</v>
      </c>
      <c r="AH42" s="5">
        <v>25</v>
      </c>
      <c r="AI42" s="5">
        <v>26</v>
      </c>
      <c r="AJ42" s="5">
        <v>27</v>
      </c>
      <c r="AK42" s="5">
        <v>28</v>
      </c>
      <c r="AL42" s="5">
        <f>IF(E43&gt;2,29,IF(E43=1,29,IF(AND(E43=2,AW38=2024),29,IF(AND(E43=2,AW38=2028),29,IF(AND(E43=2,AW38=2032),29,"")))))</f>
        <v>29</v>
      </c>
      <c r="AM42" s="5">
        <f>IF(E43=2,"",30)</f>
        <v>30</v>
      </c>
      <c r="AN42" s="5">
        <f>IF(E43=1,31,IF(E43=3,31,IF(E43=5,31,IF(E43=7,31,IF(E43=8,31,IF(E43=10,31,IF(E43=12,31,"")))))))</f>
        <v>31</v>
      </c>
      <c r="AO42" s="65" t="s">
        <v>41</v>
      </c>
      <c r="AP42" s="66"/>
      <c r="AQ42" s="66"/>
      <c r="AR42" s="66"/>
      <c r="AS42" s="66"/>
      <c r="AT42" s="67"/>
      <c r="AU42" s="15"/>
    </row>
    <row r="43" spans="1:47" ht="18.75" x14ac:dyDescent="0.15">
      <c r="A43" s="15"/>
      <c r="B43" s="64" t="s">
        <v>19</v>
      </c>
      <c r="C43" s="62">
        <f>IF(E39=12,C39+1,C39)</f>
        <v>6</v>
      </c>
      <c r="D43" s="62" t="s">
        <v>9</v>
      </c>
      <c r="E43" s="62">
        <f>IF(E39=12,1,E39+1)</f>
        <v>1</v>
      </c>
      <c r="F43" s="63" t="s">
        <v>18</v>
      </c>
      <c r="G43" s="44" t="s">
        <v>1</v>
      </c>
      <c r="H43" s="45"/>
      <c r="I43" s="46"/>
      <c r="J43" s="5" t="str">
        <f>CHOOSE(WEEKDAY($AY$2&amp;"/"&amp;E43&amp;"/"&amp;J42),"日","月","火","水","木","金","土")</f>
        <v>日</v>
      </c>
      <c r="K43" s="5" t="str">
        <f t="shared" ref="K43:X43" si="7">CHOOSE(WEEKDAY($AY$2&amp;"/"&amp;$E$43&amp;"/"&amp;K42),"日","月","火","水","木","金","土")</f>
        <v>月</v>
      </c>
      <c r="L43" s="5" t="str">
        <f t="shared" si="7"/>
        <v>火</v>
      </c>
      <c r="M43" s="5" t="str">
        <f t="shared" si="7"/>
        <v>水</v>
      </c>
      <c r="N43" s="5" t="str">
        <f t="shared" si="7"/>
        <v>木</v>
      </c>
      <c r="O43" s="5" t="str">
        <f t="shared" si="7"/>
        <v>金</v>
      </c>
      <c r="P43" s="5" t="str">
        <f t="shared" si="7"/>
        <v>土</v>
      </c>
      <c r="Q43" s="5" t="str">
        <f t="shared" si="7"/>
        <v>日</v>
      </c>
      <c r="R43" s="5" t="str">
        <f t="shared" si="7"/>
        <v>月</v>
      </c>
      <c r="S43" s="5" t="str">
        <f t="shared" si="7"/>
        <v>火</v>
      </c>
      <c r="T43" s="5" t="str">
        <f t="shared" si="7"/>
        <v>水</v>
      </c>
      <c r="U43" s="5" t="str">
        <f t="shared" si="7"/>
        <v>木</v>
      </c>
      <c r="V43" s="5" t="str">
        <f t="shared" si="7"/>
        <v>金</v>
      </c>
      <c r="W43" s="5" t="str">
        <f t="shared" si="7"/>
        <v>土</v>
      </c>
      <c r="X43" s="5" t="str">
        <f t="shared" si="7"/>
        <v>日</v>
      </c>
      <c r="Y43" s="5" t="str">
        <f t="shared" ref="Y43:AK43" si="8">CHOOSE(WEEKDAY($AY$2&amp;"/"&amp;$E$43&amp;"/"&amp;Y42),"日","月","火","水","木","金","土")</f>
        <v>月</v>
      </c>
      <c r="Z43" s="5" t="str">
        <f t="shared" si="8"/>
        <v>火</v>
      </c>
      <c r="AA43" s="5" t="str">
        <f t="shared" si="8"/>
        <v>水</v>
      </c>
      <c r="AB43" s="5" t="str">
        <f t="shared" si="8"/>
        <v>木</v>
      </c>
      <c r="AC43" s="5" t="str">
        <f t="shared" si="8"/>
        <v>金</v>
      </c>
      <c r="AD43" s="5" t="str">
        <f t="shared" si="8"/>
        <v>土</v>
      </c>
      <c r="AE43" s="5" t="str">
        <f t="shared" si="8"/>
        <v>日</v>
      </c>
      <c r="AF43" s="5" t="str">
        <f t="shared" si="8"/>
        <v>月</v>
      </c>
      <c r="AG43" s="5" t="str">
        <f t="shared" si="8"/>
        <v>火</v>
      </c>
      <c r="AH43" s="5" t="str">
        <f t="shared" si="8"/>
        <v>水</v>
      </c>
      <c r="AI43" s="5" t="str">
        <f t="shared" si="8"/>
        <v>木</v>
      </c>
      <c r="AJ43" s="5" t="str">
        <f t="shared" si="8"/>
        <v>金</v>
      </c>
      <c r="AK43" s="5" t="str">
        <f t="shared" si="8"/>
        <v>土</v>
      </c>
      <c r="AL43" s="5" t="str">
        <f>IF(AL42="","",CHOOSE(WEEKDAY($AY$2&amp;"/"&amp;$E$43&amp;"/"&amp;AL42),"日","月","火","水","木","金","土"))</f>
        <v>日</v>
      </c>
      <c r="AM43" s="5" t="str">
        <f>IF(AM42="","",CHOOSE(WEEKDAY($AY$2&amp;"/"&amp;$E$43&amp;"/"&amp;AM42),"日","月","火","水","木","金","土"))</f>
        <v>月</v>
      </c>
      <c r="AN43" s="5" t="str">
        <f>IF(AN42="","",CHOOSE(WEEKDAY($AY$2&amp;"/"&amp;$E$43&amp;"/"&amp;AN42),"日","月","火","水","木","金","土"))</f>
        <v>火</v>
      </c>
      <c r="AO43" s="28">
        <f>+AS45</f>
        <v>0</v>
      </c>
      <c r="AP43" s="29" t="s">
        <v>42</v>
      </c>
      <c r="AQ43" s="30">
        <f>+AS44</f>
        <v>0</v>
      </c>
      <c r="AR43" s="29" t="s">
        <v>43</v>
      </c>
      <c r="AS43" s="56" t="str">
        <f>IF(AS44=0,"",ROUND((AS45/AS44),3))</f>
        <v/>
      </c>
      <c r="AT43" s="57"/>
      <c r="AU43" s="15"/>
    </row>
    <row r="44" spans="1:47" ht="18.75" x14ac:dyDescent="0.15">
      <c r="A44" s="15"/>
      <c r="B44" s="64"/>
      <c r="C44" s="62"/>
      <c r="D44" s="62"/>
      <c r="E44" s="62"/>
      <c r="F44" s="63"/>
      <c r="G44" s="44" t="s">
        <v>4</v>
      </c>
      <c r="H44" s="45"/>
      <c r="I44" s="46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47" t="s">
        <v>13</v>
      </c>
      <c r="AP44" s="48"/>
      <c r="AQ44" s="48"/>
      <c r="AR44" s="48"/>
      <c r="AS44" s="49">
        <f>COUNTIF(J44:AN44,$BA$15)+COUNTIF(J44:AN44,$BA$16)</f>
        <v>0</v>
      </c>
      <c r="AT44" s="50"/>
      <c r="AU44" s="15"/>
    </row>
    <row r="45" spans="1:47" ht="18.75" x14ac:dyDescent="0.15">
      <c r="A45" s="15"/>
      <c r="B45" s="18"/>
      <c r="C45" s="19"/>
      <c r="D45" s="19"/>
      <c r="E45" s="19"/>
      <c r="F45" s="19"/>
      <c r="G45" s="44" t="s">
        <v>30</v>
      </c>
      <c r="H45" s="45"/>
      <c r="I45" s="46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1" t="s">
        <v>6</v>
      </c>
      <c r="AP45" s="52"/>
      <c r="AQ45" s="52"/>
      <c r="AR45" s="52"/>
      <c r="AS45" s="37">
        <f>COUNTIF(J45:AN45,$BD$14)</f>
        <v>0</v>
      </c>
      <c r="AT45" s="38"/>
      <c r="AU45" s="15"/>
    </row>
    <row r="46" spans="1:47" ht="18.75" x14ac:dyDescent="0.15">
      <c r="A46" s="15"/>
      <c r="B46" s="20"/>
      <c r="C46" s="21"/>
      <c r="D46" s="21"/>
      <c r="E46" s="21"/>
      <c r="F46" s="21"/>
      <c r="G46" s="44" t="s">
        <v>5</v>
      </c>
      <c r="H46" s="45"/>
      <c r="I46" s="46"/>
      <c r="J46" s="5">
        <v>1</v>
      </c>
      <c r="K46" s="5">
        <v>2</v>
      </c>
      <c r="L46" s="5">
        <v>3</v>
      </c>
      <c r="M46" s="5">
        <v>4</v>
      </c>
      <c r="N46" s="5">
        <v>5</v>
      </c>
      <c r="O46" s="5">
        <v>6</v>
      </c>
      <c r="P46" s="5">
        <v>7</v>
      </c>
      <c r="Q46" s="5">
        <v>8</v>
      </c>
      <c r="R46" s="5">
        <v>9</v>
      </c>
      <c r="S46" s="5">
        <v>10</v>
      </c>
      <c r="T46" s="5">
        <v>11</v>
      </c>
      <c r="U46" s="5">
        <v>12</v>
      </c>
      <c r="V46" s="5">
        <v>13</v>
      </c>
      <c r="W46" s="5">
        <v>14</v>
      </c>
      <c r="X46" s="5">
        <v>15</v>
      </c>
      <c r="Y46" s="5">
        <v>16</v>
      </c>
      <c r="Z46" s="5">
        <v>17</v>
      </c>
      <c r="AA46" s="5">
        <v>18</v>
      </c>
      <c r="AB46" s="5">
        <v>19</v>
      </c>
      <c r="AC46" s="5">
        <v>20</v>
      </c>
      <c r="AD46" s="5">
        <v>21</v>
      </c>
      <c r="AE46" s="5">
        <v>22</v>
      </c>
      <c r="AF46" s="5">
        <v>23</v>
      </c>
      <c r="AG46" s="5">
        <v>24</v>
      </c>
      <c r="AH46" s="5">
        <v>25</v>
      </c>
      <c r="AI46" s="5">
        <v>26</v>
      </c>
      <c r="AJ46" s="5">
        <v>27</v>
      </c>
      <c r="AK46" s="5">
        <v>28</v>
      </c>
      <c r="AL46" s="5" t="str">
        <f>IF(E47&gt;2,29,IF(E47=1,29,IF(AND(E47=2,AW42=2024),29,IF(AND(E47=2,AW42=2028),29,IF(AND(E47=2,AW42=2032),29,"")))))</f>
        <v/>
      </c>
      <c r="AM46" s="5" t="str">
        <f>IF(E47=2,"",30)</f>
        <v/>
      </c>
      <c r="AN46" s="5" t="str">
        <f>IF(E47=1,31,IF(E47=3,31,IF(E47=5,31,IF(E47=7,31,IF(E47=8,31,IF(E47=10,31,IF(E47=12,31,"")))))))</f>
        <v/>
      </c>
      <c r="AO46" s="65" t="s">
        <v>41</v>
      </c>
      <c r="AP46" s="66"/>
      <c r="AQ46" s="66"/>
      <c r="AR46" s="66"/>
      <c r="AS46" s="66"/>
      <c r="AT46" s="67"/>
      <c r="AU46" s="15"/>
    </row>
    <row r="47" spans="1:47" ht="18.75" x14ac:dyDescent="0.15">
      <c r="A47" s="15"/>
      <c r="B47" s="64" t="s">
        <v>19</v>
      </c>
      <c r="C47" s="62">
        <f>IF(E43=12,C43+1,C43)</f>
        <v>6</v>
      </c>
      <c r="D47" s="62" t="s">
        <v>9</v>
      </c>
      <c r="E47" s="62">
        <f>IF(E43=12,1,E43+1)</f>
        <v>2</v>
      </c>
      <c r="F47" s="63" t="s">
        <v>18</v>
      </c>
      <c r="G47" s="44" t="s">
        <v>1</v>
      </c>
      <c r="H47" s="45"/>
      <c r="I47" s="46"/>
      <c r="J47" s="5" t="str">
        <f>CHOOSE(WEEKDAY($AY$2&amp;"/"&amp;E47&amp;"/"&amp;J46),"日","月","火","水","木","金","土")</f>
        <v>水</v>
      </c>
      <c r="K47" s="5" t="str">
        <f>CHOOSE(WEEKDAY($AY$2&amp;"/"&amp;$E$47&amp;"/"&amp;K46),"日","月","火","水","木","金","土")</f>
        <v>木</v>
      </c>
      <c r="L47" s="5" t="str">
        <f t="shared" ref="L47:V47" si="9">CHOOSE(WEEKDAY($AY$2&amp;"/"&amp;$E$47&amp;"/"&amp;L46),"日","月","火","水","木","金","土")</f>
        <v>金</v>
      </c>
      <c r="M47" s="5" t="str">
        <f t="shared" si="9"/>
        <v>土</v>
      </c>
      <c r="N47" s="5" t="str">
        <f t="shared" si="9"/>
        <v>日</v>
      </c>
      <c r="O47" s="5" t="str">
        <f t="shared" si="9"/>
        <v>月</v>
      </c>
      <c r="P47" s="5" t="str">
        <f t="shared" si="9"/>
        <v>火</v>
      </c>
      <c r="Q47" s="5" t="str">
        <f t="shared" si="9"/>
        <v>水</v>
      </c>
      <c r="R47" s="5" t="str">
        <f t="shared" si="9"/>
        <v>木</v>
      </c>
      <c r="S47" s="5" t="str">
        <f t="shared" si="9"/>
        <v>金</v>
      </c>
      <c r="T47" s="5" t="str">
        <f t="shared" si="9"/>
        <v>土</v>
      </c>
      <c r="U47" s="5" t="str">
        <f t="shared" si="9"/>
        <v>日</v>
      </c>
      <c r="V47" s="5" t="str">
        <f t="shared" si="9"/>
        <v>月</v>
      </c>
      <c r="W47" s="5" t="str">
        <f t="shared" ref="W47" si="10">CHOOSE(WEEKDAY($AY$2&amp;"/"&amp;$E$47&amp;"/"&amp;W46),"日","月","火","水","木","金","土")</f>
        <v>火</v>
      </c>
      <c r="X47" s="5" t="str">
        <f t="shared" ref="X47" si="11">CHOOSE(WEEKDAY($AY$2&amp;"/"&amp;$E$47&amp;"/"&amp;X46),"日","月","火","水","木","金","土")</f>
        <v>水</v>
      </c>
      <c r="Y47" s="5" t="str">
        <f t="shared" ref="Y47" si="12">CHOOSE(WEEKDAY($AY$2&amp;"/"&amp;$E$47&amp;"/"&amp;Y46),"日","月","火","水","木","金","土")</f>
        <v>木</v>
      </c>
      <c r="Z47" s="5" t="str">
        <f t="shared" ref="Z47" si="13">CHOOSE(WEEKDAY($AY$2&amp;"/"&amp;$E$47&amp;"/"&amp;Z46),"日","月","火","水","木","金","土")</f>
        <v>金</v>
      </c>
      <c r="AA47" s="5" t="str">
        <f t="shared" ref="AA47" si="14">CHOOSE(WEEKDAY($AY$2&amp;"/"&amp;$E$47&amp;"/"&amp;AA46),"日","月","火","水","木","金","土")</f>
        <v>土</v>
      </c>
      <c r="AB47" s="5" t="str">
        <f t="shared" ref="AB47" si="15">CHOOSE(WEEKDAY($AY$2&amp;"/"&amp;$E$47&amp;"/"&amp;AB46),"日","月","火","水","木","金","土")</f>
        <v>日</v>
      </c>
      <c r="AC47" s="5" t="str">
        <f t="shared" ref="AC47" si="16">CHOOSE(WEEKDAY($AY$2&amp;"/"&amp;$E$47&amp;"/"&amp;AC46),"日","月","火","水","木","金","土")</f>
        <v>月</v>
      </c>
      <c r="AD47" s="5" t="str">
        <f t="shared" ref="AD47" si="17">CHOOSE(WEEKDAY($AY$2&amp;"/"&amp;$E$47&amp;"/"&amp;AD46),"日","月","火","水","木","金","土")</f>
        <v>火</v>
      </c>
      <c r="AE47" s="5" t="str">
        <f t="shared" ref="AE47" si="18">CHOOSE(WEEKDAY($AY$2&amp;"/"&amp;$E$47&amp;"/"&amp;AE46),"日","月","火","水","木","金","土")</f>
        <v>水</v>
      </c>
      <c r="AF47" s="5" t="str">
        <f t="shared" ref="AF47" si="19">CHOOSE(WEEKDAY($AY$2&amp;"/"&amp;$E$47&amp;"/"&amp;AF46),"日","月","火","水","木","金","土")</f>
        <v>木</v>
      </c>
      <c r="AG47" s="5" t="str">
        <f t="shared" ref="AG47" si="20">CHOOSE(WEEKDAY($AY$2&amp;"/"&amp;$E$47&amp;"/"&amp;AG46),"日","月","火","水","木","金","土")</f>
        <v>金</v>
      </c>
      <c r="AH47" s="5" t="str">
        <f t="shared" ref="AH47" si="21">CHOOSE(WEEKDAY($AY$2&amp;"/"&amp;$E$47&amp;"/"&amp;AH46),"日","月","火","水","木","金","土")</f>
        <v>土</v>
      </c>
      <c r="AI47" s="5" t="str">
        <f t="shared" ref="AI47" si="22">CHOOSE(WEEKDAY($AY$2&amp;"/"&amp;$E$47&amp;"/"&amp;AI46),"日","月","火","水","木","金","土")</f>
        <v>日</v>
      </c>
      <c r="AJ47" s="5" t="str">
        <f t="shared" ref="AJ47" si="23">CHOOSE(WEEKDAY($AY$2&amp;"/"&amp;$E$47&amp;"/"&amp;AJ46),"日","月","火","水","木","金","土")</f>
        <v>月</v>
      </c>
      <c r="AK47" s="5" t="str">
        <f t="shared" ref="AK47" si="24">CHOOSE(WEEKDAY($AY$2&amp;"/"&amp;$E$47&amp;"/"&amp;AK46),"日","月","火","水","木","金","土")</f>
        <v>火</v>
      </c>
      <c r="AL47" s="5" t="str">
        <f>IF(AL46="","",CHOOSE(WEEKDAY($AY$2&amp;"/"&amp;$E$47&amp;"/"&amp;AL46),"日","月","火","水","木","金","土"))</f>
        <v/>
      </c>
      <c r="AM47" s="5" t="str">
        <f>IF(AM46="","",CHOOSE(WEEKDAY($AY$2&amp;"/"&amp;$E$47&amp;"/"&amp;AM46),"日","月","火","水","木","金","土"))</f>
        <v/>
      </c>
      <c r="AN47" s="5" t="str">
        <f>IF(AN46="","",CHOOSE(WEEKDAY($AY$2&amp;"/"&amp;$E$47&amp;"/"&amp;AN46),"日","月","火","水","木","金","土"))</f>
        <v/>
      </c>
      <c r="AO47" s="28">
        <f>+AS49</f>
        <v>0</v>
      </c>
      <c r="AP47" s="29" t="s">
        <v>42</v>
      </c>
      <c r="AQ47" s="30">
        <f>+AS48</f>
        <v>0</v>
      </c>
      <c r="AR47" s="29" t="s">
        <v>43</v>
      </c>
      <c r="AS47" s="56" t="str">
        <f>IF(AS48=0,"",ROUND((AS49/AS48),3))</f>
        <v/>
      </c>
      <c r="AT47" s="57"/>
      <c r="AU47" s="15"/>
    </row>
    <row r="48" spans="1:47" ht="18.75" x14ac:dyDescent="0.15">
      <c r="A48" s="15"/>
      <c r="B48" s="64"/>
      <c r="C48" s="62"/>
      <c r="D48" s="62"/>
      <c r="E48" s="62"/>
      <c r="F48" s="63"/>
      <c r="G48" s="44" t="s">
        <v>4</v>
      </c>
      <c r="H48" s="45"/>
      <c r="I48" s="46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47" t="s">
        <v>13</v>
      </c>
      <c r="AP48" s="48"/>
      <c r="AQ48" s="48"/>
      <c r="AR48" s="48"/>
      <c r="AS48" s="49">
        <f>COUNTIF(J48:AN48,$BA$15)+COUNTIF(J48:AN48,$BA$16)</f>
        <v>0</v>
      </c>
      <c r="AT48" s="50"/>
      <c r="AU48" s="15"/>
    </row>
    <row r="49" spans="1:47" ht="18.75" x14ac:dyDescent="0.15">
      <c r="A49" s="15"/>
      <c r="B49" s="18"/>
      <c r="C49" s="19"/>
      <c r="D49" s="19"/>
      <c r="E49" s="19"/>
      <c r="F49" s="19"/>
      <c r="G49" s="44" t="s">
        <v>30</v>
      </c>
      <c r="H49" s="45"/>
      <c r="I49" s="4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1" t="s">
        <v>6</v>
      </c>
      <c r="AP49" s="52"/>
      <c r="AQ49" s="52"/>
      <c r="AR49" s="52"/>
      <c r="AS49" s="37">
        <f>COUNTIF(J49:AN49,$BD$14)</f>
        <v>0</v>
      </c>
      <c r="AT49" s="38"/>
      <c r="AU49" s="15"/>
    </row>
    <row r="50" spans="1:47" ht="18.75" x14ac:dyDescent="0.15">
      <c r="A50" s="15"/>
      <c r="B50" s="20"/>
      <c r="C50" s="21"/>
      <c r="D50" s="21"/>
      <c r="E50" s="21"/>
      <c r="F50" s="21"/>
      <c r="G50" s="44" t="s">
        <v>5</v>
      </c>
      <c r="H50" s="45"/>
      <c r="I50" s="46"/>
      <c r="J50" s="5">
        <v>1</v>
      </c>
      <c r="K50" s="5">
        <v>2</v>
      </c>
      <c r="L50" s="5">
        <v>3</v>
      </c>
      <c r="M50" s="5">
        <v>4</v>
      </c>
      <c r="N50" s="5">
        <v>5</v>
      </c>
      <c r="O50" s="5">
        <v>6</v>
      </c>
      <c r="P50" s="5">
        <v>7</v>
      </c>
      <c r="Q50" s="5">
        <v>8</v>
      </c>
      <c r="R50" s="5">
        <v>9</v>
      </c>
      <c r="S50" s="5">
        <v>10</v>
      </c>
      <c r="T50" s="5">
        <v>11</v>
      </c>
      <c r="U50" s="5">
        <v>12</v>
      </c>
      <c r="V50" s="5">
        <v>13</v>
      </c>
      <c r="W50" s="5">
        <v>14</v>
      </c>
      <c r="X50" s="5">
        <v>15</v>
      </c>
      <c r="Y50" s="5">
        <v>16</v>
      </c>
      <c r="Z50" s="5">
        <v>17</v>
      </c>
      <c r="AA50" s="5">
        <v>18</v>
      </c>
      <c r="AB50" s="5">
        <v>19</v>
      </c>
      <c r="AC50" s="5">
        <v>20</v>
      </c>
      <c r="AD50" s="5">
        <v>21</v>
      </c>
      <c r="AE50" s="5">
        <v>22</v>
      </c>
      <c r="AF50" s="5">
        <v>23</v>
      </c>
      <c r="AG50" s="5">
        <v>24</v>
      </c>
      <c r="AH50" s="5">
        <v>25</v>
      </c>
      <c r="AI50" s="5">
        <v>26</v>
      </c>
      <c r="AJ50" s="5">
        <v>27</v>
      </c>
      <c r="AK50" s="5">
        <v>28</v>
      </c>
      <c r="AL50" s="5">
        <f>IF(E51&gt;2,29,IF(E51=1,29,IF(AND(E51=2,AW46=2024),29,IF(AND(E51=2,AW46=2028),29,IF(AND(E51=2,AW46=2032),29,"")))))</f>
        <v>29</v>
      </c>
      <c r="AM50" s="5">
        <f>IF(E51=2,"",30)</f>
        <v>30</v>
      </c>
      <c r="AN50" s="5">
        <f>IF(E51=1,31,IF(E51=3,31,IF(E51=5,31,IF(E51=7,31,IF(E51=8,31,IF(E51=10,31,IF(E51=12,31,"")))))))</f>
        <v>31</v>
      </c>
      <c r="AO50" s="65" t="s">
        <v>41</v>
      </c>
      <c r="AP50" s="66"/>
      <c r="AQ50" s="66"/>
      <c r="AR50" s="66"/>
      <c r="AS50" s="66"/>
      <c r="AT50" s="67"/>
      <c r="AU50" s="15"/>
    </row>
    <row r="51" spans="1:47" ht="18.75" x14ac:dyDescent="0.15">
      <c r="A51" s="15"/>
      <c r="B51" s="64" t="s">
        <v>19</v>
      </c>
      <c r="C51" s="62">
        <f>IF(E47=12,C47+1,C47)</f>
        <v>6</v>
      </c>
      <c r="D51" s="62" t="s">
        <v>9</v>
      </c>
      <c r="E51" s="62">
        <f>IF(E47=12,1,E47+1)</f>
        <v>3</v>
      </c>
      <c r="F51" s="63" t="s">
        <v>18</v>
      </c>
      <c r="G51" s="44" t="s">
        <v>1</v>
      </c>
      <c r="H51" s="45"/>
      <c r="I51" s="46"/>
      <c r="J51" s="5" t="str">
        <f>CHOOSE(WEEKDAY($AY$2&amp;"/"&amp;E51&amp;"/"&amp;J50),"日","月","火","水","木","金","土")</f>
        <v>水</v>
      </c>
      <c r="K51" s="5" t="str">
        <f>CHOOSE(WEEKDAY($AY$2&amp;"/"&amp;$E$51&amp;"/"&amp;K50),"日","月","火","水","木","金","土")</f>
        <v>木</v>
      </c>
      <c r="L51" s="5" t="str">
        <f t="shared" ref="L51:AK51" si="25">CHOOSE(WEEKDAY($AY$2&amp;"/"&amp;$E$51&amp;"/"&amp;L50),"日","月","火","水","木","金","土")</f>
        <v>金</v>
      </c>
      <c r="M51" s="5" t="str">
        <f t="shared" si="25"/>
        <v>土</v>
      </c>
      <c r="N51" s="5" t="str">
        <f t="shared" si="25"/>
        <v>日</v>
      </c>
      <c r="O51" s="5" t="str">
        <f t="shared" si="25"/>
        <v>月</v>
      </c>
      <c r="P51" s="5" t="str">
        <f t="shared" si="25"/>
        <v>火</v>
      </c>
      <c r="Q51" s="5" t="str">
        <f t="shared" si="25"/>
        <v>水</v>
      </c>
      <c r="R51" s="5" t="str">
        <f t="shared" si="25"/>
        <v>木</v>
      </c>
      <c r="S51" s="5" t="str">
        <f t="shared" si="25"/>
        <v>金</v>
      </c>
      <c r="T51" s="5" t="str">
        <f t="shared" si="25"/>
        <v>土</v>
      </c>
      <c r="U51" s="5" t="str">
        <f t="shared" si="25"/>
        <v>日</v>
      </c>
      <c r="V51" s="5" t="str">
        <f t="shared" si="25"/>
        <v>月</v>
      </c>
      <c r="W51" s="5" t="str">
        <f t="shared" si="25"/>
        <v>火</v>
      </c>
      <c r="X51" s="5" t="str">
        <f t="shared" si="25"/>
        <v>水</v>
      </c>
      <c r="Y51" s="5" t="str">
        <f t="shared" si="25"/>
        <v>木</v>
      </c>
      <c r="Z51" s="5" t="str">
        <f t="shared" si="25"/>
        <v>金</v>
      </c>
      <c r="AA51" s="5" t="str">
        <f t="shared" si="25"/>
        <v>土</v>
      </c>
      <c r="AB51" s="5" t="str">
        <f t="shared" si="25"/>
        <v>日</v>
      </c>
      <c r="AC51" s="5" t="str">
        <f t="shared" si="25"/>
        <v>月</v>
      </c>
      <c r="AD51" s="5" t="str">
        <f t="shared" si="25"/>
        <v>火</v>
      </c>
      <c r="AE51" s="5" t="str">
        <f t="shared" si="25"/>
        <v>水</v>
      </c>
      <c r="AF51" s="5" t="str">
        <f t="shared" si="25"/>
        <v>木</v>
      </c>
      <c r="AG51" s="5" t="str">
        <f t="shared" si="25"/>
        <v>金</v>
      </c>
      <c r="AH51" s="5" t="str">
        <f t="shared" si="25"/>
        <v>土</v>
      </c>
      <c r="AI51" s="5" t="str">
        <f t="shared" si="25"/>
        <v>日</v>
      </c>
      <c r="AJ51" s="5" t="str">
        <f t="shared" si="25"/>
        <v>月</v>
      </c>
      <c r="AK51" s="5" t="str">
        <f t="shared" si="25"/>
        <v>火</v>
      </c>
      <c r="AL51" s="5" t="str">
        <f>IF(AL50="","",CHOOSE(WEEKDAY($AY$2&amp;"/"&amp;$E$51&amp;"/"&amp;AL50),"日","月","火","水","木","金","土"))</f>
        <v>水</v>
      </c>
      <c r="AM51" s="5" t="str">
        <f>IF(AM50="","",CHOOSE(WEEKDAY($AY$2&amp;"/"&amp;$E$51&amp;"/"&amp;AM50),"日","月","火","水","木","金","土"))</f>
        <v>木</v>
      </c>
      <c r="AN51" s="5" t="str">
        <f>IF(AN50="","",CHOOSE(WEEKDAY($AY$2&amp;"/"&amp;$E$51&amp;"/"&amp;AN50),"日","月","火","水","木","金","土"))</f>
        <v>金</v>
      </c>
      <c r="AO51" s="28">
        <f>+AS53</f>
        <v>0</v>
      </c>
      <c r="AP51" s="29" t="s">
        <v>42</v>
      </c>
      <c r="AQ51" s="30">
        <f>+AS52</f>
        <v>0</v>
      </c>
      <c r="AR51" s="29" t="s">
        <v>43</v>
      </c>
      <c r="AS51" s="56" t="str">
        <f>IF(AS52=0,"",ROUND((AS53/AS52),3))</f>
        <v/>
      </c>
      <c r="AT51" s="57"/>
      <c r="AU51" s="15"/>
    </row>
    <row r="52" spans="1:47" ht="18.75" x14ac:dyDescent="0.15">
      <c r="A52" s="15"/>
      <c r="B52" s="64"/>
      <c r="C52" s="62"/>
      <c r="D52" s="62"/>
      <c r="E52" s="62"/>
      <c r="F52" s="63"/>
      <c r="G52" s="44" t="s">
        <v>4</v>
      </c>
      <c r="H52" s="45"/>
      <c r="I52" s="46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47" t="s">
        <v>13</v>
      </c>
      <c r="AP52" s="48"/>
      <c r="AQ52" s="48"/>
      <c r="AR52" s="48"/>
      <c r="AS52" s="49">
        <f>COUNTIF(J52:AN52,$BA$15)+COUNTIF(J52:AN52,$BA$16)</f>
        <v>0</v>
      </c>
      <c r="AT52" s="50"/>
      <c r="AU52" s="15"/>
    </row>
    <row r="53" spans="1:47" ht="18.75" x14ac:dyDescent="0.15">
      <c r="A53" s="15"/>
      <c r="B53" s="18"/>
      <c r="C53" s="19"/>
      <c r="D53" s="19"/>
      <c r="E53" s="19"/>
      <c r="F53" s="19"/>
      <c r="G53" s="44" t="s">
        <v>30</v>
      </c>
      <c r="H53" s="45"/>
      <c r="I53" s="46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1" t="s">
        <v>6</v>
      </c>
      <c r="AP53" s="52"/>
      <c r="AQ53" s="52"/>
      <c r="AR53" s="52"/>
      <c r="AS53" s="37">
        <f>COUNTIF(J53:AN53,$BD$14)</f>
        <v>0</v>
      </c>
      <c r="AT53" s="38"/>
      <c r="AU53" s="15"/>
    </row>
    <row r="54" spans="1:47" ht="18.75" x14ac:dyDescent="0.15">
      <c r="A54" s="15"/>
      <c r="B54" s="20"/>
      <c r="C54" s="21"/>
      <c r="D54" s="21"/>
      <c r="E54" s="21"/>
      <c r="F54" s="21"/>
      <c r="G54" s="44" t="s">
        <v>5</v>
      </c>
      <c r="H54" s="45"/>
      <c r="I54" s="46"/>
      <c r="J54" s="5">
        <v>1</v>
      </c>
      <c r="K54" s="5">
        <v>2</v>
      </c>
      <c r="L54" s="5">
        <v>3</v>
      </c>
      <c r="M54" s="5">
        <v>4</v>
      </c>
      <c r="N54" s="5">
        <v>5</v>
      </c>
      <c r="O54" s="5">
        <v>6</v>
      </c>
      <c r="P54" s="5">
        <v>7</v>
      </c>
      <c r="Q54" s="5">
        <v>8</v>
      </c>
      <c r="R54" s="5">
        <v>9</v>
      </c>
      <c r="S54" s="5">
        <v>10</v>
      </c>
      <c r="T54" s="5">
        <v>11</v>
      </c>
      <c r="U54" s="5">
        <v>12</v>
      </c>
      <c r="V54" s="5">
        <v>13</v>
      </c>
      <c r="W54" s="5">
        <v>14</v>
      </c>
      <c r="X54" s="5">
        <v>15</v>
      </c>
      <c r="Y54" s="5">
        <v>16</v>
      </c>
      <c r="Z54" s="5">
        <v>17</v>
      </c>
      <c r="AA54" s="5">
        <v>18</v>
      </c>
      <c r="AB54" s="5">
        <v>19</v>
      </c>
      <c r="AC54" s="5">
        <v>20</v>
      </c>
      <c r="AD54" s="5">
        <v>21</v>
      </c>
      <c r="AE54" s="5">
        <v>22</v>
      </c>
      <c r="AF54" s="5">
        <v>23</v>
      </c>
      <c r="AG54" s="5">
        <v>24</v>
      </c>
      <c r="AH54" s="5">
        <v>25</v>
      </c>
      <c r="AI54" s="5">
        <v>26</v>
      </c>
      <c r="AJ54" s="5">
        <v>27</v>
      </c>
      <c r="AK54" s="5">
        <v>28</v>
      </c>
      <c r="AL54" s="5">
        <f>IF(E55&gt;2,29,IF(E55=1,29,IF(AND(E55=2,AW50=2024),29,IF(AND(E55=2,AW50=2028),29,IF(AND(E55=2,AW50=2032),29,"")))))</f>
        <v>29</v>
      </c>
      <c r="AM54" s="5">
        <f>IF(E55=2,"",30)</f>
        <v>30</v>
      </c>
      <c r="AN54" s="5" t="str">
        <f>IF(E55=1,31,IF(E55=3,31,IF(E55=5,31,IF(E55=7,31,IF(E55=8,31,IF(E55=10,31,IF(E55=12,31,"")))))))</f>
        <v/>
      </c>
      <c r="AO54" s="65" t="s">
        <v>41</v>
      </c>
      <c r="AP54" s="66"/>
      <c r="AQ54" s="66"/>
      <c r="AR54" s="66"/>
      <c r="AS54" s="66"/>
      <c r="AT54" s="67"/>
      <c r="AU54" s="15"/>
    </row>
    <row r="55" spans="1:47" ht="18.75" x14ac:dyDescent="0.15">
      <c r="A55" s="15"/>
      <c r="B55" s="64" t="s">
        <v>19</v>
      </c>
      <c r="C55" s="62">
        <f>IF(E51=12,C51+1,C51)</f>
        <v>6</v>
      </c>
      <c r="D55" s="62" t="s">
        <v>9</v>
      </c>
      <c r="E55" s="62">
        <f>IF(E51=12,1,E51+1)</f>
        <v>4</v>
      </c>
      <c r="F55" s="63" t="s">
        <v>18</v>
      </c>
      <c r="G55" s="44" t="s">
        <v>1</v>
      </c>
      <c r="H55" s="45"/>
      <c r="I55" s="46"/>
      <c r="J55" s="5" t="str">
        <f>CHOOSE(WEEKDAY($AY$2&amp;"/"&amp;$E$55&amp;"/"&amp;J54),"日","月","火","水","木","金","土")</f>
        <v>土</v>
      </c>
      <c r="K55" s="5" t="str">
        <f t="shared" ref="K55:AK55" si="26">CHOOSE(WEEKDAY($AY$2&amp;"/"&amp;$E$55&amp;"/"&amp;K54),"日","月","火","水","木","金","土")</f>
        <v>日</v>
      </c>
      <c r="L55" s="5" t="str">
        <f t="shared" si="26"/>
        <v>月</v>
      </c>
      <c r="M55" s="5" t="str">
        <f t="shared" si="26"/>
        <v>火</v>
      </c>
      <c r="N55" s="5" t="str">
        <f t="shared" si="26"/>
        <v>水</v>
      </c>
      <c r="O55" s="5" t="str">
        <f t="shared" si="26"/>
        <v>木</v>
      </c>
      <c r="P55" s="5" t="str">
        <f t="shared" si="26"/>
        <v>金</v>
      </c>
      <c r="Q55" s="5" t="str">
        <f t="shared" si="26"/>
        <v>土</v>
      </c>
      <c r="R55" s="5" t="str">
        <f t="shared" si="26"/>
        <v>日</v>
      </c>
      <c r="S55" s="5" t="str">
        <f t="shared" si="26"/>
        <v>月</v>
      </c>
      <c r="T55" s="5" t="str">
        <f t="shared" si="26"/>
        <v>火</v>
      </c>
      <c r="U55" s="5" t="str">
        <f t="shared" si="26"/>
        <v>水</v>
      </c>
      <c r="V55" s="5" t="str">
        <f t="shared" si="26"/>
        <v>木</v>
      </c>
      <c r="W55" s="5" t="str">
        <f t="shared" si="26"/>
        <v>金</v>
      </c>
      <c r="X55" s="5" t="str">
        <f t="shared" si="26"/>
        <v>土</v>
      </c>
      <c r="Y55" s="5" t="str">
        <f t="shared" si="26"/>
        <v>日</v>
      </c>
      <c r="Z55" s="5" t="str">
        <f t="shared" si="26"/>
        <v>月</v>
      </c>
      <c r="AA55" s="5" t="str">
        <f t="shared" si="26"/>
        <v>火</v>
      </c>
      <c r="AB55" s="5" t="str">
        <f t="shared" si="26"/>
        <v>水</v>
      </c>
      <c r="AC55" s="5" t="str">
        <f t="shared" si="26"/>
        <v>木</v>
      </c>
      <c r="AD55" s="5" t="str">
        <f t="shared" si="26"/>
        <v>金</v>
      </c>
      <c r="AE55" s="5" t="str">
        <f t="shared" si="26"/>
        <v>土</v>
      </c>
      <c r="AF55" s="5" t="str">
        <f t="shared" si="26"/>
        <v>日</v>
      </c>
      <c r="AG55" s="5" t="str">
        <f t="shared" si="26"/>
        <v>月</v>
      </c>
      <c r="AH55" s="5" t="str">
        <f t="shared" si="26"/>
        <v>火</v>
      </c>
      <c r="AI55" s="5" t="str">
        <f t="shared" si="26"/>
        <v>水</v>
      </c>
      <c r="AJ55" s="5" t="str">
        <f t="shared" si="26"/>
        <v>木</v>
      </c>
      <c r="AK55" s="5" t="str">
        <f t="shared" si="26"/>
        <v>金</v>
      </c>
      <c r="AL55" s="5" t="str">
        <f>IF(AL54="","",CHOOSE(WEEKDAY($AY$2&amp;"/"&amp;$E$51&amp;"/"&amp;AL54),"日","月","火","水","木","金","土"))</f>
        <v>水</v>
      </c>
      <c r="AM55" s="5" t="str">
        <f>IF(AM54="","",CHOOSE(WEEKDAY($AY$2&amp;"/"&amp;$E$51&amp;"/"&amp;AM54),"日","月","火","水","木","金","土"))</f>
        <v>木</v>
      </c>
      <c r="AN55" s="5" t="str">
        <f>IF(AN54="","",CHOOSE(WEEKDAY($AY$2&amp;"/"&amp;$E$51&amp;"/"&amp;AN54),"日","月","火","水","木","金","土"))</f>
        <v/>
      </c>
      <c r="AO55" s="28">
        <f>+AS57</f>
        <v>0</v>
      </c>
      <c r="AP55" s="29" t="s">
        <v>42</v>
      </c>
      <c r="AQ55" s="30">
        <f>+AS56</f>
        <v>0</v>
      </c>
      <c r="AR55" s="29" t="s">
        <v>43</v>
      </c>
      <c r="AS55" s="56" t="str">
        <f>IF(AS56=0,"",ROUND((AS57/AS56),3))</f>
        <v/>
      </c>
      <c r="AT55" s="57"/>
      <c r="AU55" s="15"/>
    </row>
    <row r="56" spans="1:47" ht="18.75" x14ac:dyDescent="0.15">
      <c r="A56" s="15"/>
      <c r="B56" s="64"/>
      <c r="C56" s="62"/>
      <c r="D56" s="62"/>
      <c r="E56" s="62"/>
      <c r="F56" s="63"/>
      <c r="G56" s="44" t="s">
        <v>4</v>
      </c>
      <c r="H56" s="45"/>
      <c r="I56" s="46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47" t="s">
        <v>13</v>
      </c>
      <c r="AP56" s="48"/>
      <c r="AQ56" s="48"/>
      <c r="AR56" s="48"/>
      <c r="AS56" s="49">
        <f>COUNTIF(J56:AN56,$BA$15)+COUNTIF(J56:AN56,$BA$16)</f>
        <v>0</v>
      </c>
      <c r="AT56" s="50"/>
      <c r="AU56" s="15"/>
    </row>
    <row r="57" spans="1:47" ht="18.75" x14ac:dyDescent="0.15">
      <c r="A57" s="15"/>
      <c r="B57" s="18"/>
      <c r="C57" s="19"/>
      <c r="D57" s="19"/>
      <c r="E57" s="19"/>
      <c r="F57" s="19"/>
      <c r="G57" s="44" t="s">
        <v>30</v>
      </c>
      <c r="H57" s="45"/>
      <c r="I57" s="46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1" t="s">
        <v>6</v>
      </c>
      <c r="AP57" s="52"/>
      <c r="AQ57" s="52"/>
      <c r="AR57" s="52"/>
      <c r="AS57" s="37">
        <f>COUNTIF(J57:AN57,$BD$14)</f>
        <v>0</v>
      </c>
      <c r="AT57" s="38"/>
      <c r="AU57" s="15"/>
    </row>
    <row r="58" spans="1:47" ht="18.75" x14ac:dyDescent="0.15">
      <c r="A58" s="15"/>
      <c r="B58" s="20"/>
      <c r="C58" s="21"/>
      <c r="D58" s="21"/>
      <c r="E58" s="21"/>
      <c r="F58" s="21"/>
      <c r="G58" s="44" t="s">
        <v>5</v>
      </c>
      <c r="H58" s="45"/>
      <c r="I58" s="46"/>
      <c r="J58" s="5">
        <v>1</v>
      </c>
      <c r="K58" s="5">
        <v>2</v>
      </c>
      <c r="L58" s="5">
        <v>3</v>
      </c>
      <c r="M58" s="5">
        <v>4</v>
      </c>
      <c r="N58" s="5">
        <v>5</v>
      </c>
      <c r="O58" s="5">
        <v>6</v>
      </c>
      <c r="P58" s="5">
        <v>7</v>
      </c>
      <c r="Q58" s="5">
        <v>8</v>
      </c>
      <c r="R58" s="5">
        <v>9</v>
      </c>
      <c r="S58" s="5">
        <v>10</v>
      </c>
      <c r="T58" s="5">
        <v>11</v>
      </c>
      <c r="U58" s="5">
        <v>12</v>
      </c>
      <c r="V58" s="5">
        <v>13</v>
      </c>
      <c r="W58" s="5">
        <v>14</v>
      </c>
      <c r="X58" s="5">
        <v>15</v>
      </c>
      <c r="Y58" s="5">
        <v>16</v>
      </c>
      <c r="Z58" s="5">
        <v>17</v>
      </c>
      <c r="AA58" s="5">
        <v>18</v>
      </c>
      <c r="AB58" s="5">
        <v>19</v>
      </c>
      <c r="AC58" s="5">
        <v>20</v>
      </c>
      <c r="AD58" s="5">
        <v>21</v>
      </c>
      <c r="AE58" s="5">
        <v>22</v>
      </c>
      <c r="AF58" s="5">
        <v>23</v>
      </c>
      <c r="AG58" s="5">
        <v>24</v>
      </c>
      <c r="AH58" s="5">
        <v>25</v>
      </c>
      <c r="AI58" s="5">
        <v>26</v>
      </c>
      <c r="AJ58" s="5">
        <v>27</v>
      </c>
      <c r="AK58" s="5">
        <v>28</v>
      </c>
      <c r="AL58" s="5">
        <f>IF(E59&gt;2,29,IF(E59=1,29,IF(AND(E59=2,AW54=2024),29,IF(AND(E59=2,AW54=2028),29,IF(AND(E59=2,AW54=2032),29,"")))))</f>
        <v>29</v>
      </c>
      <c r="AM58" s="5">
        <f>IF(E59=2,"",30)</f>
        <v>30</v>
      </c>
      <c r="AN58" s="5">
        <f>IF(E59=1,31,IF(E59=3,31,IF(E59=5,31,IF(E59=7,31,IF(E59=8,31,IF(E59=10,31,IF(E59=12,31,"")))))))</f>
        <v>31</v>
      </c>
      <c r="AO58" s="65" t="s">
        <v>41</v>
      </c>
      <c r="AP58" s="66"/>
      <c r="AQ58" s="66"/>
      <c r="AR58" s="66"/>
      <c r="AS58" s="66"/>
      <c r="AT58" s="67"/>
      <c r="AU58" s="15"/>
    </row>
    <row r="59" spans="1:47" ht="18.75" x14ac:dyDescent="0.15">
      <c r="A59" s="15"/>
      <c r="B59" s="64" t="s">
        <v>19</v>
      </c>
      <c r="C59" s="62">
        <f>IF(E55=12,C55+1,C55)</f>
        <v>6</v>
      </c>
      <c r="D59" s="62" t="s">
        <v>9</v>
      </c>
      <c r="E59" s="62">
        <f>IF(E55=12,1,E55+1)</f>
        <v>5</v>
      </c>
      <c r="F59" s="63" t="s">
        <v>18</v>
      </c>
      <c r="G59" s="44" t="s">
        <v>1</v>
      </c>
      <c r="H59" s="45"/>
      <c r="I59" s="46"/>
      <c r="J59" s="5" t="str">
        <f>CHOOSE(WEEKDAY($AY$2&amp;"/"&amp;$E$59&amp;"/"&amp;J58),"日","月","火","水","木","金","土")</f>
        <v>月</v>
      </c>
      <c r="K59" s="5" t="str">
        <f t="shared" ref="K59:AK59" si="27">CHOOSE(WEEKDAY($AY$2&amp;"/"&amp;$E$59&amp;"/"&amp;K58),"日","月","火","水","木","金","土")</f>
        <v>火</v>
      </c>
      <c r="L59" s="5" t="str">
        <f t="shared" si="27"/>
        <v>水</v>
      </c>
      <c r="M59" s="5" t="str">
        <f t="shared" si="27"/>
        <v>木</v>
      </c>
      <c r="N59" s="5" t="str">
        <f t="shared" si="27"/>
        <v>金</v>
      </c>
      <c r="O59" s="5" t="str">
        <f t="shared" si="27"/>
        <v>土</v>
      </c>
      <c r="P59" s="5" t="str">
        <f t="shared" si="27"/>
        <v>日</v>
      </c>
      <c r="Q59" s="5" t="str">
        <f t="shared" si="27"/>
        <v>月</v>
      </c>
      <c r="R59" s="5" t="str">
        <f t="shared" si="27"/>
        <v>火</v>
      </c>
      <c r="S59" s="5" t="str">
        <f t="shared" si="27"/>
        <v>水</v>
      </c>
      <c r="T59" s="5" t="str">
        <f t="shared" si="27"/>
        <v>木</v>
      </c>
      <c r="U59" s="5" t="str">
        <f t="shared" si="27"/>
        <v>金</v>
      </c>
      <c r="V59" s="5" t="str">
        <f t="shared" si="27"/>
        <v>土</v>
      </c>
      <c r="W59" s="5" t="str">
        <f t="shared" si="27"/>
        <v>日</v>
      </c>
      <c r="X59" s="5" t="str">
        <f t="shared" si="27"/>
        <v>月</v>
      </c>
      <c r="Y59" s="5" t="str">
        <f t="shared" si="27"/>
        <v>火</v>
      </c>
      <c r="Z59" s="5" t="str">
        <f t="shared" si="27"/>
        <v>水</v>
      </c>
      <c r="AA59" s="5" t="str">
        <f t="shared" si="27"/>
        <v>木</v>
      </c>
      <c r="AB59" s="5" t="str">
        <f t="shared" si="27"/>
        <v>金</v>
      </c>
      <c r="AC59" s="5" t="str">
        <f t="shared" si="27"/>
        <v>土</v>
      </c>
      <c r="AD59" s="5" t="str">
        <f t="shared" si="27"/>
        <v>日</v>
      </c>
      <c r="AE59" s="5" t="str">
        <f t="shared" si="27"/>
        <v>月</v>
      </c>
      <c r="AF59" s="5" t="str">
        <f t="shared" si="27"/>
        <v>火</v>
      </c>
      <c r="AG59" s="5" t="str">
        <f t="shared" si="27"/>
        <v>水</v>
      </c>
      <c r="AH59" s="5" t="str">
        <f t="shared" si="27"/>
        <v>木</v>
      </c>
      <c r="AI59" s="5" t="str">
        <f t="shared" si="27"/>
        <v>金</v>
      </c>
      <c r="AJ59" s="5" t="str">
        <f t="shared" si="27"/>
        <v>土</v>
      </c>
      <c r="AK59" s="5" t="str">
        <f t="shared" si="27"/>
        <v>日</v>
      </c>
      <c r="AL59" s="5" t="str">
        <f>IF(AL58="","",CHOOSE(WEEKDAY($AY$2&amp;"/"&amp;$E$59&amp;"/"&amp;AL58),"日","月","火","水","木","金","土"))</f>
        <v>月</v>
      </c>
      <c r="AM59" s="5" t="str">
        <f>IF(AM58="","",CHOOSE(WEEKDAY($AY$2&amp;"/"&amp;$E$59&amp;"/"&amp;AM58),"日","月","火","水","木","金","土"))</f>
        <v>火</v>
      </c>
      <c r="AN59" s="5" t="str">
        <f>IF(AN58="","",CHOOSE(WEEKDAY($AY$2&amp;"/"&amp;$E$59&amp;"/"&amp;AN58),"日","月","火","水","木","金","土"))</f>
        <v>水</v>
      </c>
      <c r="AO59" s="28">
        <f>+AS61</f>
        <v>0</v>
      </c>
      <c r="AP59" s="29" t="s">
        <v>42</v>
      </c>
      <c r="AQ59" s="30">
        <f>+AS60</f>
        <v>0</v>
      </c>
      <c r="AR59" s="29" t="s">
        <v>43</v>
      </c>
      <c r="AS59" s="56" t="str">
        <f>IF(AS60=0,"",ROUND((AS61/AS60),3))</f>
        <v/>
      </c>
      <c r="AT59" s="57"/>
      <c r="AU59" s="15"/>
    </row>
    <row r="60" spans="1:47" ht="18.75" x14ac:dyDescent="0.15">
      <c r="A60" s="15"/>
      <c r="B60" s="64"/>
      <c r="C60" s="62"/>
      <c r="D60" s="62"/>
      <c r="E60" s="62"/>
      <c r="F60" s="63"/>
      <c r="G60" s="44" t="s">
        <v>4</v>
      </c>
      <c r="H60" s="45"/>
      <c r="I60" s="46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47" t="s">
        <v>13</v>
      </c>
      <c r="AP60" s="48"/>
      <c r="AQ60" s="48"/>
      <c r="AR60" s="48"/>
      <c r="AS60" s="49">
        <f>COUNTIF(J60:AN60,$BA$15)+COUNTIF(J60:AN60,$BA$16)</f>
        <v>0</v>
      </c>
      <c r="AT60" s="50"/>
      <c r="AU60" s="15"/>
    </row>
    <row r="61" spans="1:47" ht="19.5" thickBot="1" x14ac:dyDescent="0.2">
      <c r="A61" s="15"/>
      <c r="B61" s="22"/>
      <c r="C61" s="23"/>
      <c r="D61" s="23"/>
      <c r="E61" s="23"/>
      <c r="F61" s="23"/>
      <c r="G61" s="68" t="s">
        <v>30</v>
      </c>
      <c r="H61" s="69"/>
      <c r="I61" s="70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71" t="s">
        <v>6</v>
      </c>
      <c r="AP61" s="72"/>
      <c r="AQ61" s="72"/>
      <c r="AR61" s="72"/>
      <c r="AS61" s="73">
        <f>COUNTIF(J61:AN61,$BD$14)</f>
        <v>0</v>
      </c>
      <c r="AT61" s="74"/>
      <c r="AU61" s="15"/>
    </row>
    <row r="62" spans="1:47" ht="3.6" customHeight="1" x14ac:dyDescent="0.15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</sheetData>
  <mergeCells count="194">
    <mergeCell ref="G61:I61"/>
    <mergeCell ref="AO61:AR61"/>
    <mergeCell ref="AS61:AT61"/>
    <mergeCell ref="G59:I59"/>
    <mergeCell ref="AS59:AT59"/>
    <mergeCell ref="G60:I60"/>
    <mergeCell ref="AO60:AR60"/>
    <mergeCell ref="AS60:AT60"/>
    <mergeCell ref="B59:B60"/>
    <mergeCell ref="C59:C60"/>
    <mergeCell ref="D59:D60"/>
    <mergeCell ref="E59:E60"/>
    <mergeCell ref="F59:F60"/>
    <mergeCell ref="G57:I57"/>
    <mergeCell ref="AO57:AR57"/>
    <mergeCell ref="AS57:AT57"/>
    <mergeCell ref="G58:I58"/>
    <mergeCell ref="AO58:AT58"/>
    <mergeCell ref="G55:I55"/>
    <mergeCell ref="AS55:AT55"/>
    <mergeCell ref="G56:I56"/>
    <mergeCell ref="AO56:AR56"/>
    <mergeCell ref="AS56:AT56"/>
    <mergeCell ref="B55:B56"/>
    <mergeCell ref="C55:C56"/>
    <mergeCell ref="D55:D56"/>
    <mergeCell ref="E55:E56"/>
    <mergeCell ref="F55:F56"/>
    <mergeCell ref="G53:I53"/>
    <mergeCell ref="AO53:AR53"/>
    <mergeCell ref="AS53:AT53"/>
    <mergeCell ref="G54:I54"/>
    <mergeCell ref="AO54:AT54"/>
    <mergeCell ref="G51:I51"/>
    <mergeCell ref="AS51:AT51"/>
    <mergeCell ref="G52:I52"/>
    <mergeCell ref="AO52:AR52"/>
    <mergeCell ref="AS52:AT52"/>
    <mergeCell ref="B51:B52"/>
    <mergeCell ref="C51:C52"/>
    <mergeCell ref="D51:D52"/>
    <mergeCell ref="E51:E52"/>
    <mergeCell ref="F51:F52"/>
    <mergeCell ref="G49:I49"/>
    <mergeCell ref="AO49:AR49"/>
    <mergeCell ref="AS49:AT49"/>
    <mergeCell ref="G50:I50"/>
    <mergeCell ref="AO50:AT50"/>
    <mergeCell ref="G47:I47"/>
    <mergeCell ref="AS47:AT47"/>
    <mergeCell ref="G48:I48"/>
    <mergeCell ref="AO48:AR48"/>
    <mergeCell ref="AS48:AT48"/>
    <mergeCell ref="B47:B48"/>
    <mergeCell ref="C47:C48"/>
    <mergeCell ref="D47:D48"/>
    <mergeCell ref="E47:E48"/>
    <mergeCell ref="F47:F48"/>
    <mergeCell ref="G45:I45"/>
    <mergeCell ref="AO45:AR45"/>
    <mergeCell ref="AS45:AT45"/>
    <mergeCell ref="G46:I46"/>
    <mergeCell ref="AO46:AT46"/>
    <mergeCell ref="G43:I43"/>
    <mergeCell ref="AS43:AT43"/>
    <mergeCell ref="G44:I44"/>
    <mergeCell ref="AO44:AR44"/>
    <mergeCell ref="AS44:AT44"/>
    <mergeCell ref="B43:B44"/>
    <mergeCell ref="C43:C44"/>
    <mergeCell ref="D43:D44"/>
    <mergeCell ref="E43:E44"/>
    <mergeCell ref="F43:F44"/>
    <mergeCell ref="G41:I41"/>
    <mergeCell ref="AO41:AR41"/>
    <mergeCell ref="AS41:AT41"/>
    <mergeCell ref="G42:I42"/>
    <mergeCell ref="AO42:AT42"/>
    <mergeCell ref="G38:I38"/>
    <mergeCell ref="AO38:AT38"/>
    <mergeCell ref="B39:B40"/>
    <mergeCell ref="C39:C40"/>
    <mergeCell ref="D39:D40"/>
    <mergeCell ref="E39:E40"/>
    <mergeCell ref="F39:F40"/>
    <mergeCell ref="G39:I39"/>
    <mergeCell ref="AS39:AT39"/>
    <mergeCell ref="G40:I40"/>
    <mergeCell ref="AO40:AR40"/>
    <mergeCell ref="AS40:AT40"/>
    <mergeCell ref="G35:I35"/>
    <mergeCell ref="AO35:AR35"/>
    <mergeCell ref="AS35:AT35"/>
    <mergeCell ref="J1:AE1"/>
    <mergeCell ref="G33:I33"/>
    <mergeCell ref="AS33:AT33"/>
    <mergeCell ref="G34:I34"/>
    <mergeCell ref="AO34:AR34"/>
    <mergeCell ref="AS34:AT34"/>
    <mergeCell ref="G28:I28"/>
    <mergeCell ref="AO28:AT28"/>
    <mergeCell ref="AS25:AT25"/>
    <mergeCell ref="G26:I26"/>
    <mergeCell ref="AO26:AR26"/>
    <mergeCell ref="AS26:AT26"/>
    <mergeCell ref="G20:I20"/>
    <mergeCell ref="AO20:AT20"/>
    <mergeCell ref="G16:I16"/>
    <mergeCell ref="AO16:AT16"/>
    <mergeCell ref="G17:I17"/>
    <mergeCell ref="AS17:AT17"/>
    <mergeCell ref="G18:I18"/>
    <mergeCell ref="AO18:AR18"/>
    <mergeCell ref="AS18:AT18"/>
    <mergeCell ref="B33:B34"/>
    <mergeCell ref="C33:C34"/>
    <mergeCell ref="D33:D34"/>
    <mergeCell ref="E33:E34"/>
    <mergeCell ref="F33:F34"/>
    <mergeCell ref="G31:I31"/>
    <mergeCell ref="AO31:AR31"/>
    <mergeCell ref="AS31:AT31"/>
    <mergeCell ref="G32:I32"/>
    <mergeCell ref="AO32:AT32"/>
    <mergeCell ref="B29:B30"/>
    <mergeCell ref="C29:C30"/>
    <mergeCell ref="D29:D30"/>
    <mergeCell ref="E29:E30"/>
    <mergeCell ref="F29:F30"/>
    <mergeCell ref="G29:I29"/>
    <mergeCell ref="AS29:AT29"/>
    <mergeCell ref="G30:I30"/>
    <mergeCell ref="AO30:AR30"/>
    <mergeCell ref="AS30:AT30"/>
    <mergeCell ref="B25:B26"/>
    <mergeCell ref="C25:C26"/>
    <mergeCell ref="D25:D26"/>
    <mergeCell ref="E25:E26"/>
    <mergeCell ref="F25:F26"/>
    <mergeCell ref="G27:I27"/>
    <mergeCell ref="AO27:AR27"/>
    <mergeCell ref="AS27:AT27"/>
    <mergeCell ref="B13:B14"/>
    <mergeCell ref="C13:C14"/>
    <mergeCell ref="D13:D14"/>
    <mergeCell ref="E13:E14"/>
    <mergeCell ref="F13:F14"/>
    <mergeCell ref="B17:B18"/>
    <mergeCell ref="C17:C18"/>
    <mergeCell ref="D17:D18"/>
    <mergeCell ref="E17:E18"/>
    <mergeCell ref="F17:F18"/>
    <mergeCell ref="B21:B22"/>
    <mergeCell ref="C21:C22"/>
    <mergeCell ref="D21:D22"/>
    <mergeCell ref="G24:I24"/>
    <mergeCell ref="AO24:AT24"/>
    <mergeCell ref="G25:I25"/>
    <mergeCell ref="C3:F3"/>
    <mergeCell ref="C5:F5"/>
    <mergeCell ref="H3:AA3"/>
    <mergeCell ref="R5:T5"/>
    <mergeCell ref="G23:I23"/>
    <mergeCell ref="AO23:AR23"/>
    <mergeCell ref="AS23:AT23"/>
    <mergeCell ref="C7:F7"/>
    <mergeCell ref="C8:F8"/>
    <mergeCell ref="C9:F9"/>
    <mergeCell ref="J9:K9"/>
    <mergeCell ref="L9:M9"/>
    <mergeCell ref="N9:P9"/>
    <mergeCell ref="C10:F10"/>
    <mergeCell ref="E21:E22"/>
    <mergeCell ref="F21:F22"/>
    <mergeCell ref="G21:I21"/>
    <mergeCell ref="AS21:AT21"/>
    <mergeCell ref="G22:I22"/>
    <mergeCell ref="AO22:AR22"/>
    <mergeCell ref="AS22:AT22"/>
    <mergeCell ref="G19:I19"/>
    <mergeCell ref="AO19:AR19"/>
    <mergeCell ref="AS19:AT19"/>
    <mergeCell ref="AS15:AT15"/>
    <mergeCell ref="AZ12:BA12"/>
    <mergeCell ref="BC12:BD12"/>
    <mergeCell ref="G12:I12"/>
    <mergeCell ref="G13:I13"/>
    <mergeCell ref="G14:I14"/>
    <mergeCell ref="AO14:AR14"/>
    <mergeCell ref="AS14:AT14"/>
    <mergeCell ref="G15:I15"/>
    <mergeCell ref="AO15:AR15"/>
    <mergeCell ref="AO12:AT12"/>
    <mergeCell ref="AS13:AT13"/>
  </mergeCells>
  <phoneticPr fontId="1"/>
  <conditionalFormatting sqref="L13">
    <cfRule type="expression" dxfId="1713" priority="2796">
      <formula>E13=11</formula>
    </cfRule>
    <cfRule type="expression" dxfId="1712" priority="3110">
      <formula>E13=5</formula>
    </cfRule>
    <cfRule type="expression" dxfId="1711" priority="3600">
      <formula>L13="土"</formula>
    </cfRule>
    <cfRule type="expression" dxfId="1710" priority="3601">
      <formula>L13="日"</formula>
    </cfRule>
  </conditionalFormatting>
  <conditionalFormatting sqref="J13">
    <cfRule type="expression" dxfId="1709" priority="3496">
      <formula>AND(E13=1,J12=1)</formula>
    </cfRule>
    <cfRule type="expression" dxfId="1708" priority="3597">
      <formula>J13="日"</formula>
    </cfRule>
    <cfRule type="expression" dxfId="1707" priority="3599">
      <formula>J13="土"</formula>
    </cfRule>
  </conditionalFormatting>
  <conditionalFormatting sqref="K13">
    <cfRule type="expression" dxfId="1706" priority="3595">
      <formula>$K$13="日"</formula>
    </cfRule>
    <cfRule type="expression" dxfId="1705" priority="3596">
      <formula>$K$13="土"</formula>
    </cfRule>
  </conditionalFormatting>
  <conditionalFormatting sqref="M13:AN13">
    <cfRule type="expression" dxfId="1704" priority="3589">
      <formula>M13="土"</formula>
    </cfRule>
    <cfRule type="expression" dxfId="1703" priority="3590">
      <formula>M13="日"</formula>
    </cfRule>
  </conditionalFormatting>
  <conditionalFormatting sqref="J17">
    <cfRule type="expression" dxfId="1702" priority="3277">
      <formula>E17=1</formula>
    </cfRule>
    <cfRule type="expression" dxfId="1701" priority="3571">
      <formula>J17="日"</formula>
    </cfRule>
    <cfRule type="expression" dxfId="1700" priority="3572">
      <formula>J17="土"</formula>
    </cfRule>
  </conditionalFormatting>
  <conditionalFormatting sqref="K17 AM17:AN17 O17:Q17 AG17:AK17">
    <cfRule type="expression" dxfId="1699" priority="3563">
      <formula>K17="日"</formula>
    </cfRule>
    <cfRule type="expression" dxfId="1698" priority="3564">
      <formula>K17="土"</formula>
    </cfRule>
  </conditionalFormatting>
  <conditionalFormatting sqref="K21 AM21:AN21 O21:Q21 AG21:AK21">
    <cfRule type="expression" dxfId="1697" priority="3546">
      <formula>K21="日"</formula>
    </cfRule>
    <cfRule type="expression" dxfId="1696" priority="3547">
      <formula>K21="土"</formula>
    </cfRule>
  </conditionalFormatting>
  <conditionalFormatting sqref="K25 AM25:AN25 O25:Q25 AG25:AK25">
    <cfRule type="expression" dxfId="1695" priority="3521">
      <formula>K25="日"</formula>
    </cfRule>
    <cfRule type="expression" dxfId="1694" priority="3522">
      <formula>K25="土"</formula>
    </cfRule>
  </conditionalFormatting>
  <conditionalFormatting sqref="K29 O29:Q29 AG29:AK29">
    <cfRule type="expression" dxfId="1693" priority="3506">
      <formula>K29="日"</formula>
    </cfRule>
    <cfRule type="expression" dxfId="1692" priority="3507">
      <formula>K29="土"</formula>
    </cfRule>
  </conditionalFormatting>
  <conditionalFormatting sqref="AM29:AN29">
    <cfRule type="expression" dxfId="1691" priority="3497">
      <formula>AM29="日"</formula>
    </cfRule>
    <cfRule type="expression" dxfId="1690" priority="3498">
      <formula>AM29="土"</formula>
    </cfRule>
  </conditionalFormatting>
  <conditionalFormatting sqref="K43 AM43:AN43 O43:Q43 AG43:AK43">
    <cfRule type="expression" dxfId="1689" priority="3455">
      <formula>K43="日"</formula>
    </cfRule>
    <cfRule type="expression" dxfId="1688" priority="3456">
      <formula>K43="土"</formula>
    </cfRule>
  </conditionalFormatting>
  <conditionalFormatting sqref="K39 AM39:AN39 O39:Q39 AG39:AK39">
    <cfRule type="expression" dxfId="1687" priority="3472">
      <formula>K39="日"</formula>
    </cfRule>
    <cfRule type="expression" dxfId="1686" priority="3473">
      <formula>K39="土"</formula>
    </cfRule>
  </conditionalFormatting>
  <conditionalFormatting sqref="K47 AM47:AN47 O47:Q47 AG47:AK47">
    <cfRule type="expression" dxfId="1685" priority="3444">
      <formula>K47="日"</formula>
    </cfRule>
    <cfRule type="expression" dxfId="1684" priority="3445">
      <formula>K47="土"</formula>
    </cfRule>
  </conditionalFormatting>
  <conditionalFormatting sqref="K33 AM33:AN33 O33:Q33 AG33:AK33">
    <cfRule type="expression" dxfId="1683" priority="3468">
      <formula>K33="日"</formula>
    </cfRule>
    <cfRule type="expression" dxfId="1682" priority="3469">
      <formula>K33="土"</formula>
    </cfRule>
  </conditionalFormatting>
  <conditionalFormatting sqref="J23:AN23 J31:AN31 J35:AN36 J41:AN41 J45:AN45 J49:AN49 J19:AN19 J27:AN27">
    <cfRule type="expression" dxfId="1681" priority="3681">
      <formula>OR(J19=$BD$14,J19=$BD$16)</formula>
    </cfRule>
  </conditionalFormatting>
  <conditionalFormatting sqref="K51 AM51:AN51 O51:Q51 AG51:AK51">
    <cfRule type="expression" dxfId="1680" priority="3436">
      <formula>K51="日"</formula>
    </cfRule>
    <cfRule type="expression" dxfId="1679" priority="3437">
      <formula>K51="土"</formula>
    </cfRule>
  </conditionalFormatting>
  <conditionalFormatting sqref="J53:AN53">
    <cfRule type="expression" dxfId="1678" priority="3443">
      <formula>J53=$BD$14</formula>
    </cfRule>
  </conditionalFormatting>
  <conditionalFormatting sqref="AM55:AN55">
    <cfRule type="expression" dxfId="1677" priority="3428">
      <formula>AM55="日"</formula>
    </cfRule>
    <cfRule type="expression" dxfId="1676" priority="3429">
      <formula>AM55="土"</formula>
    </cfRule>
  </conditionalFormatting>
  <conditionalFormatting sqref="K55 O55:Q55 AG55:AK55">
    <cfRule type="expression" dxfId="1675" priority="3430">
      <formula>K55="日"</formula>
    </cfRule>
    <cfRule type="expression" dxfId="1674" priority="3431">
      <formula>K55="土"</formula>
    </cfRule>
  </conditionalFormatting>
  <conditionalFormatting sqref="J57:AN57">
    <cfRule type="expression" dxfId="1673" priority="3435">
      <formula>J57=$BD$14</formula>
    </cfRule>
  </conditionalFormatting>
  <conditionalFormatting sqref="AM59:AN59">
    <cfRule type="expression" dxfId="1672" priority="3420">
      <formula>AM59="日"</formula>
    </cfRule>
    <cfRule type="expression" dxfId="1671" priority="3421">
      <formula>AM59="土"</formula>
    </cfRule>
  </conditionalFormatting>
  <conditionalFormatting sqref="K59 O59:Q59 AG59:AK59">
    <cfRule type="expression" dxfId="1670" priority="3422">
      <formula>K59="日"</formula>
    </cfRule>
    <cfRule type="expression" dxfId="1669" priority="3423">
      <formula>K59="土"</formula>
    </cfRule>
  </conditionalFormatting>
  <conditionalFormatting sqref="J61:AN61">
    <cfRule type="expression" dxfId="1668" priority="3427">
      <formula>J61=$BD$14</formula>
    </cfRule>
  </conditionalFormatting>
  <conditionalFormatting sqref="J12">
    <cfRule type="expression" dxfId="1667" priority="3348">
      <formula>E13=1</formula>
    </cfRule>
    <cfRule type="expression" dxfId="1666" priority="3395">
      <formula>J13=$AY$17</formula>
    </cfRule>
    <cfRule type="expression" dxfId="1665" priority="3419">
      <formula>J13=$AY$18</formula>
    </cfRule>
  </conditionalFormatting>
  <conditionalFormatting sqref="K12:AN12 AM16:AN16 O16:Q16 AG16:AK16 AM20:AN20 O20:Q20 AG20:AK20 AM24:AN24 O24:Q24 AG24:AK24 AM28:AN28 O28:Q28 AG28:AK28 AM32:AN32 O32:Q32 AG32:AK32 AM38:AN38 O38:Q38 AG38:AK38 AM42:AN42 O42:Q42 AG42:AK42 AM46:AN46 O46:Q46 AG46:AK46 AM50:AN50 O50:Q50 AG50:AK50 AM54:AN54 O54:Q54 AG54:AK54 AM58:AN58 O58:Q58 AG58:AK58">
    <cfRule type="expression" dxfId="1664" priority="3393">
      <formula>K13=$AY$17</formula>
    </cfRule>
    <cfRule type="expression" dxfId="1663" priority="3394">
      <formula>K13=$AY$18</formula>
    </cfRule>
  </conditionalFormatting>
  <conditionalFormatting sqref="K16">
    <cfRule type="expression" dxfId="1662" priority="3389">
      <formula>K17=$AY$17</formula>
    </cfRule>
    <cfRule type="expression" dxfId="1661" priority="3390">
      <formula>K17=$AY$18</formula>
    </cfRule>
  </conditionalFormatting>
  <conditionalFormatting sqref="K20">
    <cfRule type="expression" dxfId="1660" priority="3385">
      <formula>K21=$AY$17</formula>
    </cfRule>
    <cfRule type="expression" dxfId="1659" priority="3386">
      <formula>K21=$AY$18</formula>
    </cfRule>
  </conditionalFormatting>
  <conditionalFormatting sqref="K24">
    <cfRule type="expression" dxfId="1658" priority="3381">
      <formula>K25=$AY$17</formula>
    </cfRule>
    <cfRule type="expression" dxfId="1657" priority="3382">
      <formula>K25=$AY$18</formula>
    </cfRule>
  </conditionalFormatting>
  <conditionalFormatting sqref="K28">
    <cfRule type="expression" dxfId="1656" priority="3377">
      <formula>K29=$AY$17</formula>
    </cfRule>
    <cfRule type="expression" dxfId="1655" priority="3378">
      <formula>K29=$AY$18</formula>
    </cfRule>
  </conditionalFormatting>
  <conditionalFormatting sqref="K32">
    <cfRule type="expression" dxfId="1654" priority="3373">
      <formula>K33=$AY$17</formula>
    </cfRule>
    <cfRule type="expression" dxfId="1653" priority="3374">
      <formula>K33=$AY$18</formula>
    </cfRule>
  </conditionalFormatting>
  <conditionalFormatting sqref="K38">
    <cfRule type="expression" dxfId="1652" priority="3369">
      <formula>K39=$AY$17</formula>
    </cfRule>
    <cfRule type="expression" dxfId="1651" priority="3370">
      <formula>K39=$AY$18</formula>
    </cfRule>
  </conditionalFormatting>
  <conditionalFormatting sqref="K42">
    <cfRule type="expression" dxfId="1650" priority="3365">
      <formula>K43=$AY$17</formula>
    </cfRule>
    <cfRule type="expression" dxfId="1649" priority="3366">
      <formula>K43=$AY$18</formula>
    </cfRule>
  </conditionalFormatting>
  <conditionalFormatting sqref="K46">
    <cfRule type="expression" dxfId="1648" priority="3361">
      <formula>K47=$AY$17</formula>
    </cfRule>
    <cfRule type="expression" dxfId="1647" priority="3362">
      <formula>K47=$AY$18</formula>
    </cfRule>
  </conditionalFormatting>
  <conditionalFormatting sqref="K50">
    <cfRule type="expression" dxfId="1646" priority="3357">
      <formula>K51=$AY$17</formula>
    </cfRule>
    <cfRule type="expression" dxfId="1645" priority="3358">
      <formula>K51=$AY$18</formula>
    </cfRule>
  </conditionalFormatting>
  <conditionalFormatting sqref="K54">
    <cfRule type="expression" dxfId="1644" priority="3353">
      <formula>K55=$AY$17</formula>
    </cfRule>
    <cfRule type="expression" dxfId="1643" priority="3354">
      <formula>K55=$AY$18</formula>
    </cfRule>
  </conditionalFormatting>
  <conditionalFormatting sqref="K58">
    <cfRule type="expression" dxfId="1642" priority="3349">
      <formula>K59=$AY$17</formula>
    </cfRule>
    <cfRule type="expression" dxfId="1641" priority="3350">
      <formula>K59=$AY$18</formula>
    </cfRule>
  </conditionalFormatting>
  <conditionalFormatting sqref="J16">
    <cfRule type="expression" dxfId="1640" priority="3345">
      <formula>E17=1</formula>
    </cfRule>
    <cfRule type="expression" dxfId="1639" priority="3346">
      <formula>J17=$AY$17</formula>
    </cfRule>
    <cfRule type="expression" dxfId="1638" priority="3347">
      <formula>J17=$AY$18</formula>
    </cfRule>
  </conditionalFormatting>
  <conditionalFormatting sqref="J20">
    <cfRule type="expression" dxfId="1637" priority="3342">
      <formula>E21=1</formula>
    </cfRule>
    <cfRule type="expression" dxfId="1636" priority="3343">
      <formula>J21=$AY$17</formula>
    </cfRule>
    <cfRule type="expression" dxfId="1635" priority="3344">
      <formula>J21=$AY$18</formula>
    </cfRule>
  </conditionalFormatting>
  <conditionalFormatting sqref="J24">
    <cfRule type="expression" dxfId="1634" priority="3336">
      <formula>E25=1</formula>
    </cfRule>
    <cfRule type="expression" dxfId="1633" priority="3337">
      <formula>J25=$AY$17</formula>
    </cfRule>
    <cfRule type="expression" dxfId="1632" priority="3338">
      <formula>J25=$AY$18</formula>
    </cfRule>
  </conditionalFormatting>
  <conditionalFormatting sqref="J28">
    <cfRule type="expression" dxfId="1631" priority="3333">
      <formula>E29=1</formula>
    </cfRule>
    <cfRule type="expression" dxfId="1630" priority="3334">
      <formula>J29=$AY$17</formula>
    </cfRule>
    <cfRule type="expression" dxfId="1629" priority="3335">
      <formula>J29=$AY$18</formula>
    </cfRule>
  </conditionalFormatting>
  <conditionalFormatting sqref="J32">
    <cfRule type="expression" dxfId="1628" priority="3330">
      <formula>E33=1</formula>
    </cfRule>
    <cfRule type="expression" dxfId="1627" priority="3331">
      <formula>J33=$AY$17</formula>
    </cfRule>
    <cfRule type="expression" dxfId="1626" priority="3332">
      <formula>J33=$AY$18</formula>
    </cfRule>
  </conditionalFormatting>
  <conditionalFormatting sqref="J38">
    <cfRule type="expression" dxfId="1625" priority="3327">
      <formula>E39=1</formula>
    </cfRule>
    <cfRule type="expression" dxfId="1624" priority="3328">
      <formula>J39=$AY$17</formula>
    </cfRule>
    <cfRule type="expression" dxfId="1623" priority="3329">
      <formula>J39=$AY$18</formula>
    </cfRule>
  </conditionalFormatting>
  <conditionalFormatting sqref="J42">
    <cfRule type="expression" dxfId="1622" priority="3324">
      <formula>E43=1</formula>
    </cfRule>
    <cfRule type="expression" dxfId="1621" priority="3325">
      <formula>J43=$AY$17</formula>
    </cfRule>
    <cfRule type="expression" dxfId="1620" priority="3326">
      <formula>J43=$AY$18</formula>
    </cfRule>
  </conditionalFormatting>
  <conditionalFormatting sqref="J46">
    <cfRule type="expression" dxfId="1619" priority="3321">
      <formula>E47=1</formula>
    </cfRule>
    <cfRule type="expression" dxfId="1618" priority="3322">
      <formula>J47=$AY$17</formula>
    </cfRule>
    <cfRule type="expression" dxfId="1617" priority="3323">
      <formula>J47=$AY$18</formula>
    </cfRule>
  </conditionalFormatting>
  <conditionalFormatting sqref="J50">
    <cfRule type="expression" dxfId="1616" priority="3318">
      <formula>E51=1</formula>
    </cfRule>
    <cfRule type="expression" dxfId="1615" priority="3319">
      <formula>J51=$AY$17</formula>
    </cfRule>
    <cfRule type="expression" dxfId="1614" priority="3320">
      <formula>J51=$AY$18</formula>
    </cfRule>
  </conditionalFormatting>
  <conditionalFormatting sqref="J54">
    <cfRule type="expression" dxfId="1613" priority="3315">
      <formula>E55=1</formula>
    </cfRule>
    <cfRule type="expression" dxfId="1612" priority="3316">
      <formula>J55=$AY$17</formula>
    </cfRule>
    <cfRule type="expression" dxfId="1611" priority="3317">
      <formula>J55=$AY$18</formula>
    </cfRule>
  </conditionalFormatting>
  <conditionalFormatting sqref="J58">
    <cfRule type="expression" dxfId="1610" priority="3312">
      <formula>E59=1</formula>
    </cfRule>
    <cfRule type="expression" dxfId="1609" priority="3313">
      <formula>J59=$AY$17</formula>
    </cfRule>
    <cfRule type="expression" dxfId="1608" priority="3314">
      <formula>J59=$AY$18</formula>
    </cfRule>
  </conditionalFormatting>
  <conditionalFormatting sqref="T12">
    <cfRule type="expression" dxfId="1607" priority="2931">
      <formula>E13=8</formula>
    </cfRule>
    <cfRule type="expression" dxfId="1606" priority="3311">
      <formula>E13=2</formula>
    </cfRule>
  </conditionalFormatting>
  <conditionalFormatting sqref="J21">
    <cfRule type="expression" dxfId="1605" priority="3274">
      <formula>E21=1</formula>
    </cfRule>
    <cfRule type="expression" dxfId="1604" priority="3275">
      <formula>J21="日"</formula>
    </cfRule>
    <cfRule type="expression" dxfId="1603" priority="3276">
      <formula>J21="土"</formula>
    </cfRule>
  </conditionalFormatting>
  <conditionalFormatting sqref="J25">
    <cfRule type="expression" dxfId="1602" priority="3271">
      <formula>E25=1</formula>
    </cfRule>
    <cfRule type="expression" dxfId="1601" priority="3272">
      <formula>J25="日"</formula>
    </cfRule>
    <cfRule type="expression" dxfId="1600" priority="3273">
      <formula>J25="土"</formula>
    </cfRule>
  </conditionalFormatting>
  <conditionalFormatting sqref="J29">
    <cfRule type="expression" dxfId="1599" priority="3268">
      <formula>E29=1</formula>
    </cfRule>
    <cfRule type="expression" dxfId="1598" priority="3269">
      <formula>J29="日"</formula>
    </cfRule>
    <cfRule type="expression" dxfId="1597" priority="3270">
      <formula>J29="土"</formula>
    </cfRule>
  </conditionalFormatting>
  <conditionalFormatting sqref="J33">
    <cfRule type="expression" dxfId="1596" priority="3265">
      <formula>E33=1</formula>
    </cfRule>
    <cfRule type="expression" dxfId="1595" priority="3266">
      <formula>J33="日"</formula>
    </cfRule>
    <cfRule type="expression" dxfId="1594" priority="3267">
      <formula>J33="土"</formula>
    </cfRule>
  </conditionalFormatting>
  <conditionalFormatting sqref="J39">
    <cfRule type="expression" dxfId="1593" priority="3262">
      <formula>E39=1</formula>
    </cfRule>
    <cfRule type="expression" dxfId="1592" priority="3263">
      <formula>J39="日"</formula>
    </cfRule>
    <cfRule type="expression" dxfId="1591" priority="3264">
      <formula>J39="土"</formula>
    </cfRule>
  </conditionalFormatting>
  <conditionalFormatting sqref="J43">
    <cfRule type="expression" dxfId="1590" priority="3259">
      <formula>E43=1</formula>
    </cfRule>
    <cfRule type="expression" dxfId="1589" priority="3260">
      <formula>J43="日"</formula>
    </cfRule>
    <cfRule type="expression" dxfId="1588" priority="3261">
      <formula>J43="土"</formula>
    </cfRule>
  </conditionalFormatting>
  <conditionalFormatting sqref="J47">
    <cfRule type="expression" dxfId="1587" priority="3256">
      <formula>E47=1</formula>
    </cfRule>
    <cfRule type="expression" dxfId="1586" priority="3257">
      <formula>J47="日"</formula>
    </cfRule>
    <cfRule type="expression" dxfId="1585" priority="3258">
      <formula>J47="土"</formula>
    </cfRule>
  </conditionalFormatting>
  <conditionalFormatting sqref="J51">
    <cfRule type="expression" dxfId="1584" priority="3253">
      <formula>E51=1</formula>
    </cfRule>
    <cfRule type="expression" dxfId="1583" priority="3254">
      <formula>J51="日"</formula>
    </cfRule>
    <cfRule type="expression" dxfId="1582" priority="3255">
      <formula>J51="土"</formula>
    </cfRule>
  </conditionalFormatting>
  <conditionalFormatting sqref="J55">
    <cfRule type="expression" dxfId="1581" priority="3250">
      <formula>E55=1</formula>
    </cfRule>
    <cfRule type="expression" dxfId="1580" priority="3251">
      <formula>J55="日"</formula>
    </cfRule>
    <cfRule type="expression" dxfId="1579" priority="3252">
      <formula>J55="土"</formula>
    </cfRule>
  </conditionalFormatting>
  <conditionalFormatting sqref="J59">
    <cfRule type="expression" dxfId="1578" priority="3247">
      <formula>E59=1</formula>
    </cfRule>
    <cfRule type="expression" dxfId="1577" priority="3248">
      <formula>J59="日"</formula>
    </cfRule>
    <cfRule type="expression" dxfId="1576" priority="3249">
      <formula>J59="土"</formula>
    </cfRule>
  </conditionalFormatting>
  <conditionalFormatting sqref="T13">
    <cfRule type="expression" dxfId="1575" priority="2886">
      <formula>E13=8</formula>
    </cfRule>
    <cfRule type="expression" dxfId="1574" priority="3246">
      <formula>E13=2</formula>
    </cfRule>
  </conditionalFormatting>
  <conditionalFormatting sqref="AL12">
    <cfRule type="expression" dxfId="1573" priority="3212">
      <formula>E13=4</formula>
    </cfRule>
  </conditionalFormatting>
  <conditionalFormatting sqref="AL16">
    <cfRule type="expression" dxfId="1572" priority="3210">
      <formula>AL17=$AY$17</formula>
    </cfRule>
    <cfRule type="expression" dxfId="1571" priority="3211">
      <formula>AL17=$AY$18</formula>
    </cfRule>
  </conditionalFormatting>
  <conditionalFormatting sqref="AL16">
    <cfRule type="expression" dxfId="1570" priority="3209">
      <formula>E17=4</formula>
    </cfRule>
  </conditionalFormatting>
  <conditionalFormatting sqref="AL20">
    <cfRule type="expression" dxfId="1569" priority="3207">
      <formula>AL21=$AY$17</formula>
    </cfRule>
    <cfRule type="expression" dxfId="1568" priority="3208">
      <formula>AL21=$AY$18</formula>
    </cfRule>
  </conditionalFormatting>
  <conditionalFormatting sqref="AL20">
    <cfRule type="expression" dxfId="1567" priority="3206">
      <formula>E21=4</formula>
    </cfRule>
  </conditionalFormatting>
  <conditionalFormatting sqref="AL24">
    <cfRule type="expression" dxfId="1566" priority="3204">
      <formula>AL25=$AY$17</formula>
    </cfRule>
    <cfRule type="expression" dxfId="1565" priority="3205">
      <formula>AL25=$AY$18</formula>
    </cfRule>
  </conditionalFormatting>
  <conditionalFormatting sqref="AL24">
    <cfRule type="expression" dxfId="1564" priority="3203">
      <formula>E25=4</formula>
    </cfRule>
  </conditionalFormatting>
  <conditionalFormatting sqref="AL28">
    <cfRule type="expression" dxfId="1563" priority="3201">
      <formula>AL29=$AY$17</formula>
    </cfRule>
    <cfRule type="expression" dxfId="1562" priority="3202">
      <formula>AL29=$AY$18</formula>
    </cfRule>
  </conditionalFormatting>
  <conditionalFormatting sqref="AL28">
    <cfRule type="expression" dxfId="1561" priority="3200">
      <formula>E29=4</formula>
    </cfRule>
  </conditionalFormatting>
  <conditionalFormatting sqref="AL32">
    <cfRule type="expression" dxfId="1560" priority="3198">
      <formula>AL33=$AY$17</formula>
    </cfRule>
    <cfRule type="expression" dxfId="1559" priority="3199">
      <formula>AL33=$AY$18</formula>
    </cfRule>
  </conditionalFormatting>
  <conditionalFormatting sqref="AL32">
    <cfRule type="expression" dxfId="1558" priority="3197">
      <formula>E33=4</formula>
    </cfRule>
  </conditionalFormatting>
  <conditionalFormatting sqref="AL38">
    <cfRule type="expression" dxfId="1557" priority="3195">
      <formula>AL39=$AY$17</formula>
    </cfRule>
    <cfRule type="expression" dxfId="1556" priority="3196">
      <formula>AL39=$AY$18</formula>
    </cfRule>
  </conditionalFormatting>
  <conditionalFormatting sqref="AL38">
    <cfRule type="expression" dxfId="1555" priority="3194">
      <formula>E39=4</formula>
    </cfRule>
  </conditionalFormatting>
  <conditionalFormatting sqref="AL42">
    <cfRule type="expression" dxfId="1554" priority="3192">
      <formula>AL43=$AY$17</formula>
    </cfRule>
    <cfRule type="expression" dxfId="1553" priority="3193">
      <formula>AL43=$AY$18</formula>
    </cfRule>
  </conditionalFormatting>
  <conditionalFormatting sqref="AL42">
    <cfRule type="expression" dxfId="1552" priority="3191">
      <formula>E43=4</formula>
    </cfRule>
  </conditionalFormatting>
  <conditionalFormatting sqref="AL46">
    <cfRule type="expression" dxfId="1551" priority="3189">
      <formula>AL47=$AY$17</formula>
    </cfRule>
    <cfRule type="expression" dxfId="1550" priority="3190">
      <formula>AL47=$AY$18</formula>
    </cfRule>
  </conditionalFormatting>
  <conditionalFormatting sqref="AL46">
    <cfRule type="expression" dxfId="1549" priority="3188">
      <formula>E47=4</formula>
    </cfRule>
  </conditionalFormatting>
  <conditionalFormatting sqref="AL50">
    <cfRule type="expression" dxfId="1548" priority="3186">
      <formula>AL51=$AY$17</formula>
    </cfRule>
    <cfRule type="expression" dxfId="1547" priority="3187">
      <formula>AL51=$AY$18</formula>
    </cfRule>
  </conditionalFormatting>
  <conditionalFormatting sqref="AL50">
    <cfRule type="expression" dxfId="1546" priority="3185">
      <formula>E51=4</formula>
    </cfRule>
  </conditionalFormatting>
  <conditionalFormatting sqref="AL54">
    <cfRule type="expression" dxfId="1545" priority="3183">
      <formula>AL55=$AY$17</formula>
    </cfRule>
    <cfRule type="expression" dxfId="1544" priority="3184">
      <formula>AL55=$AY$18</formula>
    </cfRule>
  </conditionalFormatting>
  <conditionalFormatting sqref="AL54">
    <cfRule type="expression" dxfId="1543" priority="3182">
      <formula>E55=4</formula>
    </cfRule>
  </conditionalFormatting>
  <conditionalFormatting sqref="AL58">
    <cfRule type="expression" dxfId="1542" priority="3180">
      <formula>AL59=$AY$17</formula>
    </cfRule>
    <cfRule type="expression" dxfId="1541" priority="3181">
      <formula>AL59=$AY$18</formula>
    </cfRule>
  </conditionalFormatting>
  <conditionalFormatting sqref="AL58">
    <cfRule type="expression" dxfId="1540" priority="3179">
      <formula>E59=4</formula>
    </cfRule>
  </conditionalFormatting>
  <conditionalFormatting sqref="AL13">
    <cfRule type="expression" dxfId="1539" priority="3178">
      <formula>E13=4</formula>
    </cfRule>
  </conditionalFormatting>
  <conditionalFormatting sqref="AL17">
    <cfRule type="expression" dxfId="1538" priority="3176">
      <formula>AL17="土"</formula>
    </cfRule>
    <cfRule type="expression" dxfId="1537" priority="3177">
      <formula>AL17="日"</formula>
    </cfRule>
  </conditionalFormatting>
  <conditionalFormatting sqref="AL17">
    <cfRule type="expression" dxfId="1536" priority="3175">
      <formula>E17=4</formula>
    </cfRule>
  </conditionalFormatting>
  <conditionalFormatting sqref="AL21">
    <cfRule type="expression" dxfId="1535" priority="3173">
      <formula>AL21="土"</formula>
    </cfRule>
    <cfRule type="expression" dxfId="1534" priority="3174">
      <formula>AL21="日"</formula>
    </cfRule>
  </conditionalFormatting>
  <conditionalFormatting sqref="AL21">
    <cfRule type="expression" dxfId="1533" priority="3172">
      <formula>E21=4</formula>
    </cfRule>
  </conditionalFormatting>
  <conditionalFormatting sqref="AL25">
    <cfRule type="expression" dxfId="1532" priority="3170">
      <formula>AL25="土"</formula>
    </cfRule>
    <cfRule type="expression" dxfId="1531" priority="3171">
      <formula>AL25="日"</formula>
    </cfRule>
  </conditionalFormatting>
  <conditionalFormatting sqref="AL25">
    <cfRule type="expression" dxfId="1530" priority="3169">
      <formula>E25=4</formula>
    </cfRule>
  </conditionalFormatting>
  <conditionalFormatting sqref="AL29">
    <cfRule type="expression" dxfId="1529" priority="3167">
      <formula>AL29="土"</formula>
    </cfRule>
    <cfRule type="expression" dxfId="1528" priority="3168">
      <formula>AL29="日"</formula>
    </cfRule>
  </conditionalFormatting>
  <conditionalFormatting sqref="AL29">
    <cfRule type="expression" dxfId="1527" priority="3166">
      <formula>E29=4</formula>
    </cfRule>
  </conditionalFormatting>
  <conditionalFormatting sqref="AL33">
    <cfRule type="expression" dxfId="1526" priority="3164">
      <formula>AL33="土"</formula>
    </cfRule>
    <cfRule type="expression" dxfId="1525" priority="3165">
      <formula>AL33="日"</formula>
    </cfRule>
  </conditionalFormatting>
  <conditionalFormatting sqref="AL33">
    <cfRule type="expression" dxfId="1524" priority="3163">
      <formula>E33=4</formula>
    </cfRule>
  </conditionalFormatting>
  <conditionalFormatting sqref="AL39">
    <cfRule type="expression" dxfId="1523" priority="3161">
      <formula>AL39="土"</formula>
    </cfRule>
    <cfRule type="expression" dxfId="1522" priority="3162">
      <formula>AL39="日"</formula>
    </cfRule>
  </conditionalFormatting>
  <conditionalFormatting sqref="AL39">
    <cfRule type="expression" dxfId="1521" priority="3160">
      <formula>E39=4</formula>
    </cfRule>
  </conditionalFormatting>
  <conditionalFormatting sqref="AL43">
    <cfRule type="expression" dxfId="1520" priority="3158">
      <formula>AL43="土"</formula>
    </cfRule>
    <cfRule type="expression" dxfId="1519" priority="3159">
      <formula>AL43="日"</formula>
    </cfRule>
  </conditionalFormatting>
  <conditionalFormatting sqref="AL43">
    <cfRule type="expression" dxfId="1518" priority="3157">
      <formula>E43=4</formula>
    </cfRule>
  </conditionalFormatting>
  <conditionalFormatting sqref="AL47">
    <cfRule type="expression" dxfId="1517" priority="3155">
      <formula>AL47="土"</formula>
    </cfRule>
    <cfRule type="expression" dxfId="1516" priority="3156">
      <formula>AL47="日"</formula>
    </cfRule>
  </conditionalFormatting>
  <conditionalFormatting sqref="AL47">
    <cfRule type="expression" dxfId="1515" priority="3154">
      <formula>E47=4</formula>
    </cfRule>
  </conditionalFormatting>
  <conditionalFormatting sqref="AL51">
    <cfRule type="expression" dxfId="1514" priority="3152">
      <formula>AL51="土"</formula>
    </cfRule>
    <cfRule type="expression" dxfId="1513" priority="3153">
      <formula>AL51="日"</formula>
    </cfRule>
  </conditionalFormatting>
  <conditionalFormatting sqref="AL51">
    <cfRule type="expression" dxfId="1512" priority="3151">
      <formula>E51=4</formula>
    </cfRule>
  </conditionalFormatting>
  <conditionalFormatting sqref="AL55">
    <cfRule type="expression" dxfId="1511" priority="3149">
      <formula>AL55="土"</formula>
    </cfRule>
    <cfRule type="expression" dxfId="1510" priority="3150">
      <formula>AL55="日"</formula>
    </cfRule>
  </conditionalFormatting>
  <conditionalFormatting sqref="AL55">
    <cfRule type="expression" dxfId="1509" priority="3148">
      <formula>E55=4</formula>
    </cfRule>
  </conditionalFormatting>
  <conditionalFormatting sqref="AL59">
    <cfRule type="expression" dxfId="1508" priority="3146">
      <formula>AL59="土"</formula>
    </cfRule>
    <cfRule type="expression" dxfId="1507" priority="3147">
      <formula>AL59="日"</formula>
    </cfRule>
  </conditionalFormatting>
  <conditionalFormatting sqref="AL59">
    <cfRule type="expression" dxfId="1506" priority="3145">
      <formula>E59=4</formula>
    </cfRule>
  </conditionalFormatting>
  <conditionalFormatting sqref="L12">
    <cfRule type="expression" dxfId="1505" priority="2841">
      <formula>E13=11</formula>
    </cfRule>
    <cfRule type="expression" dxfId="1504" priority="3144">
      <formula>E13=5</formula>
    </cfRule>
  </conditionalFormatting>
  <conditionalFormatting sqref="M12">
    <cfRule type="expression" dxfId="1503" priority="3076">
      <formula>E13=5</formula>
    </cfRule>
  </conditionalFormatting>
  <conditionalFormatting sqref="M16">
    <cfRule type="expression" dxfId="1502" priority="3074">
      <formula>M17=$AY$17</formula>
    </cfRule>
    <cfRule type="expression" dxfId="1501" priority="3075">
      <formula>M17=$AY$18</formula>
    </cfRule>
  </conditionalFormatting>
  <conditionalFormatting sqref="M16">
    <cfRule type="expression" dxfId="1500" priority="3073">
      <formula>E17=5</formula>
    </cfRule>
  </conditionalFormatting>
  <conditionalFormatting sqref="M20">
    <cfRule type="expression" dxfId="1499" priority="3071">
      <formula>M21=$AY$17</formula>
    </cfRule>
    <cfRule type="expression" dxfId="1498" priority="3072">
      <formula>M21=$AY$18</formula>
    </cfRule>
  </conditionalFormatting>
  <conditionalFormatting sqref="M20">
    <cfRule type="expression" dxfId="1497" priority="3070">
      <formula>E21=5</formula>
    </cfRule>
  </conditionalFormatting>
  <conditionalFormatting sqref="M24">
    <cfRule type="expression" dxfId="1496" priority="3068">
      <formula>M25=$AY$17</formula>
    </cfRule>
    <cfRule type="expression" dxfId="1495" priority="3069">
      <formula>M25=$AY$18</formula>
    </cfRule>
  </conditionalFormatting>
  <conditionalFormatting sqref="M24">
    <cfRule type="expression" dxfId="1494" priority="3067">
      <formula>E25=5</formula>
    </cfRule>
  </conditionalFormatting>
  <conditionalFormatting sqref="M28">
    <cfRule type="expression" dxfId="1493" priority="3065">
      <formula>M29=$AY$17</formula>
    </cfRule>
    <cfRule type="expression" dxfId="1492" priority="3066">
      <formula>M29=$AY$18</formula>
    </cfRule>
  </conditionalFormatting>
  <conditionalFormatting sqref="M28">
    <cfRule type="expression" dxfId="1491" priority="3064">
      <formula>E29=5</formula>
    </cfRule>
  </conditionalFormatting>
  <conditionalFormatting sqref="M32">
    <cfRule type="expression" dxfId="1490" priority="3062">
      <formula>M33=$AY$17</formula>
    </cfRule>
    <cfRule type="expression" dxfId="1489" priority="3063">
      <formula>M33=$AY$18</formula>
    </cfRule>
  </conditionalFormatting>
  <conditionalFormatting sqref="M32">
    <cfRule type="expression" dxfId="1488" priority="3061">
      <formula>E33=5</formula>
    </cfRule>
  </conditionalFormatting>
  <conditionalFormatting sqref="M38">
    <cfRule type="expression" dxfId="1487" priority="3059">
      <formula>M39=$AY$17</formula>
    </cfRule>
    <cfRule type="expression" dxfId="1486" priority="3060">
      <formula>M39=$AY$18</formula>
    </cfRule>
  </conditionalFormatting>
  <conditionalFormatting sqref="M38">
    <cfRule type="expression" dxfId="1485" priority="3058">
      <formula>E39=5</formula>
    </cfRule>
  </conditionalFormatting>
  <conditionalFormatting sqref="M42">
    <cfRule type="expression" dxfId="1484" priority="3056">
      <formula>M43=$AY$17</formula>
    </cfRule>
    <cfRule type="expression" dxfId="1483" priority="3057">
      <formula>M43=$AY$18</formula>
    </cfRule>
  </conditionalFormatting>
  <conditionalFormatting sqref="M42">
    <cfRule type="expression" dxfId="1482" priority="3055">
      <formula>E43=5</formula>
    </cfRule>
  </conditionalFormatting>
  <conditionalFormatting sqref="M46">
    <cfRule type="expression" dxfId="1481" priority="3053">
      <formula>M47=$AY$17</formula>
    </cfRule>
    <cfRule type="expression" dxfId="1480" priority="3054">
      <formula>M47=$AY$18</formula>
    </cfRule>
  </conditionalFormatting>
  <conditionalFormatting sqref="M46">
    <cfRule type="expression" dxfId="1479" priority="3052">
      <formula>E47=5</formula>
    </cfRule>
  </conditionalFormatting>
  <conditionalFormatting sqref="M50">
    <cfRule type="expression" dxfId="1478" priority="3050">
      <formula>M51=$AY$17</formula>
    </cfRule>
    <cfRule type="expression" dxfId="1477" priority="3051">
      <formula>M51=$AY$18</formula>
    </cfRule>
  </conditionalFormatting>
  <conditionalFormatting sqref="M50">
    <cfRule type="expression" dxfId="1476" priority="3049">
      <formula>E51=5</formula>
    </cfRule>
  </conditionalFormatting>
  <conditionalFormatting sqref="M54">
    <cfRule type="expression" dxfId="1475" priority="3047">
      <formula>M55=$AY$17</formula>
    </cfRule>
    <cfRule type="expression" dxfId="1474" priority="3048">
      <formula>M55=$AY$18</formula>
    </cfRule>
  </conditionalFormatting>
  <conditionalFormatting sqref="M54">
    <cfRule type="expression" dxfId="1473" priority="3046">
      <formula>E55=5</formula>
    </cfRule>
  </conditionalFormatting>
  <conditionalFormatting sqref="M58">
    <cfRule type="expression" dxfId="1472" priority="3044">
      <formula>M59=$AY$17</formula>
    </cfRule>
    <cfRule type="expression" dxfId="1471" priority="3045">
      <formula>M59=$AY$18</formula>
    </cfRule>
  </conditionalFormatting>
  <conditionalFormatting sqref="M58">
    <cfRule type="expression" dxfId="1470" priority="3043">
      <formula>E59=5</formula>
    </cfRule>
  </conditionalFormatting>
  <conditionalFormatting sqref="M13">
    <cfRule type="expression" dxfId="1469" priority="3042">
      <formula>E13=5</formula>
    </cfRule>
  </conditionalFormatting>
  <conditionalFormatting sqref="M17">
    <cfRule type="expression" dxfId="1468" priority="3031">
      <formula>M17="土"</formula>
    </cfRule>
    <cfRule type="expression" dxfId="1467" priority="3032">
      <formula>M17="日"</formula>
    </cfRule>
  </conditionalFormatting>
  <conditionalFormatting sqref="M17">
    <cfRule type="expression" dxfId="1466" priority="3030">
      <formula>E17=5</formula>
    </cfRule>
  </conditionalFormatting>
  <conditionalFormatting sqref="M21">
    <cfRule type="expression" dxfId="1465" priority="3028">
      <formula>M21="土"</formula>
    </cfRule>
    <cfRule type="expression" dxfId="1464" priority="3029">
      <formula>M21="日"</formula>
    </cfRule>
  </conditionalFormatting>
  <conditionalFormatting sqref="M21">
    <cfRule type="expression" dxfId="1463" priority="3027">
      <formula>E21=5</formula>
    </cfRule>
  </conditionalFormatting>
  <conditionalFormatting sqref="M25">
    <cfRule type="expression" dxfId="1462" priority="3025">
      <formula>M25="土"</formula>
    </cfRule>
    <cfRule type="expression" dxfId="1461" priority="3026">
      <formula>M25="日"</formula>
    </cfRule>
  </conditionalFormatting>
  <conditionalFormatting sqref="M25">
    <cfRule type="expression" dxfId="1460" priority="3024">
      <formula>E25=5</formula>
    </cfRule>
  </conditionalFormatting>
  <conditionalFormatting sqref="M29">
    <cfRule type="expression" dxfId="1459" priority="3022">
      <formula>M29="土"</formula>
    </cfRule>
    <cfRule type="expression" dxfId="1458" priority="3023">
      <formula>M29="日"</formula>
    </cfRule>
  </conditionalFormatting>
  <conditionalFormatting sqref="M29">
    <cfRule type="expression" dxfId="1457" priority="3021">
      <formula>E29=5</formula>
    </cfRule>
  </conditionalFormatting>
  <conditionalFormatting sqref="M33">
    <cfRule type="expression" dxfId="1456" priority="3019">
      <formula>M33="土"</formula>
    </cfRule>
    <cfRule type="expression" dxfId="1455" priority="3020">
      <formula>M33="日"</formula>
    </cfRule>
  </conditionalFormatting>
  <conditionalFormatting sqref="M33">
    <cfRule type="expression" dxfId="1454" priority="3018">
      <formula>E33=5</formula>
    </cfRule>
  </conditionalFormatting>
  <conditionalFormatting sqref="M39">
    <cfRule type="expression" dxfId="1453" priority="3016">
      <formula>M39="土"</formula>
    </cfRule>
    <cfRule type="expression" dxfId="1452" priority="3017">
      <formula>M39="日"</formula>
    </cfRule>
  </conditionalFormatting>
  <conditionalFormatting sqref="M39">
    <cfRule type="expression" dxfId="1451" priority="3015">
      <formula>E39=5</formula>
    </cfRule>
  </conditionalFormatting>
  <conditionalFormatting sqref="M43">
    <cfRule type="expression" dxfId="1450" priority="3013">
      <formula>M43="土"</formula>
    </cfRule>
    <cfRule type="expression" dxfId="1449" priority="3014">
      <formula>M43="日"</formula>
    </cfRule>
  </conditionalFormatting>
  <conditionalFormatting sqref="M43">
    <cfRule type="expression" dxfId="1448" priority="3012">
      <formula>E43=5</formula>
    </cfRule>
  </conditionalFormatting>
  <conditionalFormatting sqref="M47">
    <cfRule type="expression" dxfId="1447" priority="3010">
      <formula>M47="土"</formula>
    </cfRule>
    <cfRule type="expression" dxfId="1446" priority="3011">
      <formula>M47="日"</formula>
    </cfRule>
  </conditionalFormatting>
  <conditionalFormatting sqref="M47">
    <cfRule type="expression" dxfId="1445" priority="3009">
      <formula>E47=5</formula>
    </cfRule>
  </conditionalFormatting>
  <conditionalFormatting sqref="M51">
    <cfRule type="expression" dxfId="1444" priority="3007">
      <formula>M51="土"</formula>
    </cfRule>
    <cfRule type="expression" dxfId="1443" priority="3008">
      <formula>M51="日"</formula>
    </cfRule>
  </conditionalFormatting>
  <conditionalFormatting sqref="M51">
    <cfRule type="expression" dxfId="1442" priority="3006">
      <formula>E51=5</formula>
    </cfRule>
  </conditionalFormatting>
  <conditionalFormatting sqref="M55">
    <cfRule type="expression" dxfId="1441" priority="3004">
      <formula>M55="土"</formula>
    </cfRule>
    <cfRule type="expression" dxfId="1440" priority="3005">
      <formula>M55="日"</formula>
    </cfRule>
  </conditionalFormatting>
  <conditionalFormatting sqref="M55">
    <cfRule type="expression" dxfId="1439" priority="3003">
      <formula>E55=5</formula>
    </cfRule>
  </conditionalFormatting>
  <conditionalFormatting sqref="M59">
    <cfRule type="expression" dxfId="1438" priority="3001">
      <formula>M59="土"</formula>
    </cfRule>
    <cfRule type="expression" dxfId="1437" priority="3002">
      <formula>M59="日"</formula>
    </cfRule>
  </conditionalFormatting>
  <conditionalFormatting sqref="M59">
    <cfRule type="expression" dxfId="1436" priority="3000">
      <formula>E59=5</formula>
    </cfRule>
  </conditionalFormatting>
  <conditionalFormatting sqref="N12">
    <cfRule type="expression" dxfId="1435" priority="2999">
      <formula>E13=5</formula>
    </cfRule>
  </conditionalFormatting>
  <conditionalFormatting sqref="N16">
    <cfRule type="expression" dxfId="1434" priority="2997">
      <formula>N17=$AY$17</formula>
    </cfRule>
    <cfRule type="expression" dxfId="1433" priority="2998">
      <formula>N17=$AY$18</formula>
    </cfRule>
  </conditionalFormatting>
  <conditionalFormatting sqref="N16">
    <cfRule type="expression" dxfId="1432" priority="2996">
      <formula>E17=5</formula>
    </cfRule>
  </conditionalFormatting>
  <conditionalFormatting sqref="N20">
    <cfRule type="expression" dxfId="1431" priority="2994">
      <formula>N21=$AY$17</formula>
    </cfRule>
    <cfRule type="expression" dxfId="1430" priority="2995">
      <formula>N21=$AY$18</formula>
    </cfRule>
  </conditionalFormatting>
  <conditionalFormatting sqref="N20">
    <cfRule type="expression" dxfId="1429" priority="2993">
      <formula>E21=5</formula>
    </cfRule>
  </conditionalFormatting>
  <conditionalFormatting sqref="N24">
    <cfRule type="expression" dxfId="1428" priority="2991">
      <formula>N25=$AY$17</formula>
    </cfRule>
    <cfRule type="expression" dxfId="1427" priority="2992">
      <formula>N25=$AY$18</formula>
    </cfRule>
  </conditionalFormatting>
  <conditionalFormatting sqref="N24">
    <cfRule type="expression" dxfId="1426" priority="2990">
      <formula>E25=5</formula>
    </cfRule>
  </conditionalFormatting>
  <conditionalFormatting sqref="N28">
    <cfRule type="expression" dxfId="1425" priority="2988">
      <formula>N29=$AY$17</formula>
    </cfRule>
    <cfRule type="expression" dxfId="1424" priority="2989">
      <formula>N29=$AY$18</formula>
    </cfRule>
  </conditionalFormatting>
  <conditionalFormatting sqref="N28">
    <cfRule type="expression" dxfId="1423" priority="2987">
      <formula>E29=5</formula>
    </cfRule>
  </conditionalFormatting>
  <conditionalFormatting sqref="N32">
    <cfRule type="expression" dxfId="1422" priority="2985">
      <formula>N33=$AY$17</formula>
    </cfRule>
    <cfRule type="expression" dxfId="1421" priority="2986">
      <formula>N33=$AY$18</formula>
    </cfRule>
  </conditionalFormatting>
  <conditionalFormatting sqref="N32">
    <cfRule type="expression" dxfId="1420" priority="2984">
      <formula>E33=5</formula>
    </cfRule>
  </conditionalFormatting>
  <conditionalFormatting sqref="N38">
    <cfRule type="expression" dxfId="1419" priority="2982">
      <formula>N39=$AY$17</formula>
    </cfRule>
    <cfRule type="expression" dxfId="1418" priority="2983">
      <formula>N39=$AY$18</formula>
    </cfRule>
  </conditionalFormatting>
  <conditionalFormatting sqref="N38">
    <cfRule type="expression" dxfId="1417" priority="2981">
      <formula>E39=5</formula>
    </cfRule>
  </conditionalFormatting>
  <conditionalFormatting sqref="N42">
    <cfRule type="expression" dxfId="1416" priority="2979">
      <formula>N43=$AY$17</formula>
    </cfRule>
    <cfRule type="expression" dxfId="1415" priority="2980">
      <formula>N43=$AY$18</formula>
    </cfRule>
  </conditionalFormatting>
  <conditionalFormatting sqref="N42">
    <cfRule type="expression" dxfId="1414" priority="2978">
      <formula>E43=5</formula>
    </cfRule>
  </conditionalFormatting>
  <conditionalFormatting sqref="N46">
    <cfRule type="expression" dxfId="1413" priority="2976">
      <formula>N47=$AY$17</formula>
    </cfRule>
    <cfRule type="expression" dxfId="1412" priority="2977">
      <formula>N47=$AY$18</formula>
    </cfRule>
  </conditionalFormatting>
  <conditionalFormatting sqref="N46">
    <cfRule type="expression" dxfId="1411" priority="2975">
      <formula>E47=5</formula>
    </cfRule>
  </conditionalFormatting>
  <conditionalFormatting sqref="N50">
    <cfRule type="expression" dxfId="1410" priority="2973">
      <formula>N51=$AY$17</formula>
    </cfRule>
    <cfRule type="expression" dxfId="1409" priority="2974">
      <formula>N51=$AY$18</formula>
    </cfRule>
  </conditionalFormatting>
  <conditionalFormatting sqref="N50">
    <cfRule type="expression" dxfId="1408" priority="2972">
      <formula>E51=5</formula>
    </cfRule>
  </conditionalFormatting>
  <conditionalFormatting sqref="N54">
    <cfRule type="expression" dxfId="1407" priority="2970">
      <formula>N55=$AY$17</formula>
    </cfRule>
    <cfRule type="expression" dxfId="1406" priority="2971">
      <formula>N55=$AY$18</formula>
    </cfRule>
  </conditionalFormatting>
  <conditionalFormatting sqref="N54">
    <cfRule type="expression" dxfId="1405" priority="2969">
      <formula>E55=5</formula>
    </cfRule>
  </conditionalFormatting>
  <conditionalFormatting sqref="N58">
    <cfRule type="expression" dxfId="1404" priority="2967">
      <formula>N59=$AY$17</formula>
    </cfRule>
    <cfRule type="expression" dxfId="1403" priority="2968">
      <formula>N59=$AY$18</formula>
    </cfRule>
  </conditionalFormatting>
  <conditionalFormatting sqref="N58">
    <cfRule type="expression" dxfId="1402" priority="2966">
      <formula>E59=5</formula>
    </cfRule>
  </conditionalFormatting>
  <conditionalFormatting sqref="N13">
    <cfRule type="expression" dxfId="1401" priority="2965">
      <formula>E13=5</formula>
    </cfRule>
  </conditionalFormatting>
  <conditionalFormatting sqref="N17">
    <cfRule type="expression" dxfId="1400" priority="2963">
      <formula>N17="土"</formula>
    </cfRule>
    <cfRule type="expression" dxfId="1399" priority="2964">
      <formula>N17="日"</formula>
    </cfRule>
  </conditionalFormatting>
  <conditionalFormatting sqref="N17">
    <cfRule type="expression" dxfId="1398" priority="2962">
      <formula>E17=5</formula>
    </cfRule>
  </conditionalFormatting>
  <conditionalFormatting sqref="N21">
    <cfRule type="expression" dxfId="1397" priority="2960">
      <formula>N21="土"</formula>
    </cfRule>
    <cfRule type="expression" dxfId="1396" priority="2961">
      <formula>N21="日"</formula>
    </cfRule>
  </conditionalFormatting>
  <conditionalFormatting sqref="N21">
    <cfRule type="expression" dxfId="1395" priority="2959">
      <formula>E21=5</formula>
    </cfRule>
  </conditionalFormatting>
  <conditionalFormatting sqref="N25">
    <cfRule type="expression" dxfId="1394" priority="2957">
      <formula>N25="土"</formula>
    </cfRule>
    <cfRule type="expression" dxfId="1393" priority="2958">
      <formula>N25="日"</formula>
    </cfRule>
  </conditionalFormatting>
  <conditionalFormatting sqref="N25">
    <cfRule type="expression" dxfId="1392" priority="2956">
      <formula>E25=5</formula>
    </cfRule>
  </conditionalFormatting>
  <conditionalFormatting sqref="N29">
    <cfRule type="expression" dxfId="1391" priority="2954">
      <formula>N29="土"</formula>
    </cfRule>
    <cfRule type="expression" dxfId="1390" priority="2955">
      <formula>N29="日"</formula>
    </cfRule>
  </conditionalFormatting>
  <conditionalFormatting sqref="N29">
    <cfRule type="expression" dxfId="1389" priority="2953">
      <formula>E29=5</formula>
    </cfRule>
  </conditionalFormatting>
  <conditionalFormatting sqref="N33">
    <cfRule type="expression" dxfId="1388" priority="2951">
      <formula>N33="土"</formula>
    </cfRule>
    <cfRule type="expression" dxfId="1387" priority="2952">
      <formula>N33="日"</formula>
    </cfRule>
  </conditionalFormatting>
  <conditionalFormatting sqref="N33">
    <cfRule type="expression" dxfId="1386" priority="2950">
      <formula>E33=5</formula>
    </cfRule>
  </conditionalFormatting>
  <conditionalFormatting sqref="N39">
    <cfRule type="expression" dxfId="1385" priority="2948">
      <formula>N39="土"</formula>
    </cfRule>
    <cfRule type="expression" dxfId="1384" priority="2949">
      <formula>N39="日"</formula>
    </cfRule>
  </conditionalFormatting>
  <conditionalFormatting sqref="N39">
    <cfRule type="expression" dxfId="1383" priority="2947">
      <formula>E39=5</formula>
    </cfRule>
  </conditionalFormatting>
  <conditionalFormatting sqref="N43">
    <cfRule type="expression" dxfId="1382" priority="2945">
      <formula>N43="土"</formula>
    </cfRule>
    <cfRule type="expression" dxfId="1381" priority="2946">
      <formula>N43="日"</formula>
    </cfRule>
  </conditionalFormatting>
  <conditionalFormatting sqref="N43">
    <cfRule type="expression" dxfId="1380" priority="2944">
      <formula>E43=5</formula>
    </cfRule>
  </conditionalFormatting>
  <conditionalFormatting sqref="N47">
    <cfRule type="expression" dxfId="1379" priority="2942">
      <formula>N47="土"</formula>
    </cfRule>
    <cfRule type="expression" dxfId="1378" priority="2943">
      <formula>N47="日"</formula>
    </cfRule>
  </conditionalFormatting>
  <conditionalFormatting sqref="N47">
    <cfRule type="expression" dxfId="1377" priority="2941">
      <formula>E47=5</formula>
    </cfRule>
  </conditionalFormatting>
  <conditionalFormatting sqref="N51">
    <cfRule type="expression" dxfId="1376" priority="2939">
      <formula>N51="土"</formula>
    </cfRule>
    <cfRule type="expression" dxfId="1375" priority="2940">
      <formula>N51="日"</formula>
    </cfRule>
  </conditionalFormatting>
  <conditionalFormatting sqref="N51">
    <cfRule type="expression" dxfId="1374" priority="2938">
      <formula>E51=5</formula>
    </cfRule>
  </conditionalFormatting>
  <conditionalFormatting sqref="N55">
    <cfRule type="expression" dxfId="1373" priority="2936">
      <formula>N55="土"</formula>
    </cfRule>
    <cfRule type="expression" dxfId="1372" priority="2937">
      <formula>N55="日"</formula>
    </cfRule>
  </conditionalFormatting>
  <conditionalFormatting sqref="N55">
    <cfRule type="expression" dxfId="1371" priority="2935">
      <formula>E55=5</formula>
    </cfRule>
  </conditionalFormatting>
  <conditionalFormatting sqref="N59">
    <cfRule type="expression" dxfId="1370" priority="2933">
      <formula>N59="土"</formula>
    </cfRule>
    <cfRule type="expression" dxfId="1369" priority="2934">
      <formula>N59="日"</formula>
    </cfRule>
  </conditionalFormatting>
  <conditionalFormatting sqref="N59">
    <cfRule type="expression" dxfId="1368" priority="2932">
      <formula>E59=5</formula>
    </cfRule>
  </conditionalFormatting>
  <conditionalFormatting sqref="L16">
    <cfRule type="expression" dxfId="1367" priority="2839">
      <formula>L17=$AY$17</formula>
    </cfRule>
    <cfRule type="expression" dxfId="1366" priority="2840">
      <formula>L17=$AY$18</formula>
    </cfRule>
  </conditionalFormatting>
  <conditionalFormatting sqref="L16">
    <cfRule type="expression" dxfId="1365" priority="2837">
      <formula>E17=11</formula>
    </cfRule>
    <cfRule type="expression" dxfId="1364" priority="2838">
      <formula>E17=5</formula>
    </cfRule>
  </conditionalFormatting>
  <conditionalFormatting sqref="L20">
    <cfRule type="expression" dxfId="1363" priority="2835">
      <formula>L21=$AY$17</formula>
    </cfRule>
    <cfRule type="expression" dxfId="1362" priority="2836">
      <formula>L21=$AY$18</formula>
    </cfRule>
  </conditionalFormatting>
  <conditionalFormatting sqref="L20">
    <cfRule type="expression" dxfId="1361" priority="2833">
      <formula>E21=11</formula>
    </cfRule>
    <cfRule type="expression" dxfId="1360" priority="2834">
      <formula>E21=5</formula>
    </cfRule>
  </conditionalFormatting>
  <conditionalFormatting sqref="L24">
    <cfRule type="expression" dxfId="1359" priority="2831">
      <formula>L25=$AY$17</formula>
    </cfRule>
    <cfRule type="expression" dxfId="1358" priority="2832">
      <formula>L25=$AY$18</formula>
    </cfRule>
  </conditionalFormatting>
  <conditionalFormatting sqref="L24">
    <cfRule type="expression" dxfId="1357" priority="2829">
      <formula>E25=11</formula>
    </cfRule>
    <cfRule type="expression" dxfId="1356" priority="2830">
      <formula>E25=5</formula>
    </cfRule>
  </conditionalFormatting>
  <conditionalFormatting sqref="L28">
    <cfRule type="expression" dxfId="1355" priority="2827">
      <formula>L29=$AY$17</formula>
    </cfRule>
    <cfRule type="expression" dxfId="1354" priority="2828">
      <formula>L29=$AY$18</formula>
    </cfRule>
  </conditionalFormatting>
  <conditionalFormatting sqref="L28">
    <cfRule type="expression" dxfId="1353" priority="2825">
      <formula>E29=11</formula>
    </cfRule>
    <cfRule type="expression" dxfId="1352" priority="2826">
      <formula>E29=5</formula>
    </cfRule>
  </conditionalFormatting>
  <conditionalFormatting sqref="L32">
    <cfRule type="expression" dxfId="1351" priority="2823">
      <formula>L33=$AY$17</formula>
    </cfRule>
    <cfRule type="expression" dxfId="1350" priority="2824">
      <formula>L33=$AY$18</formula>
    </cfRule>
  </conditionalFormatting>
  <conditionalFormatting sqref="L32">
    <cfRule type="expression" dxfId="1349" priority="2821">
      <formula>E33=11</formula>
    </cfRule>
    <cfRule type="expression" dxfId="1348" priority="2822">
      <formula>E33=5</formula>
    </cfRule>
  </conditionalFormatting>
  <conditionalFormatting sqref="L38">
    <cfRule type="expression" dxfId="1347" priority="2819">
      <formula>L39=$AY$17</formula>
    </cfRule>
    <cfRule type="expression" dxfId="1346" priority="2820">
      <formula>L39=$AY$18</formula>
    </cfRule>
  </conditionalFormatting>
  <conditionalFormatting sqref="L38">
    <cfRule type="expression" dxfId="1345" priority="2817">
      <formula>E39=11</formula>
    </cfRule>
    <cfRule type="expression" dxfId="1344" priority="2818">
      <formula>E39=5</formula>
    </cfRule>
  </conditionalFormatting>
  <conditionalFormatting sqref="L42">
    <cfRule type="expression" dxfId="1343" priority="2815">
      <formula>L43=$AY$17</formula>
    </cfRule>
    <cfRule type="expression" dxfId="1342" priority="2816">
      <formula>L43=$AY$18</formula>
    </cfRule>
  </conditionalFormatting>
  <conditionalFormatting sqref="L42">
    <cfRule type="expression" dxfId="1341" priority="2813">
      <formula>E43=11</formula>
    </cfRule>
    <cfRule type="expression" dxfId="1340" priority="2814">
      <formula>E43=5</formula>
    </cfRule>
  </conditionalFormatting>
  <conditionalFormatting sqref="L46">
    <cfRule type="expression" dxfId="1339" priority="2811">
      <formula>L47=$AY$17</formula>
    </cfRule>
    <cfRule type="expression" dxfId="1338" priority="2812">
      <formula>L47=$AY$18</formula>
    </cfRule>
  </conditionalFormatting>
  <conditionalFormatting sqref="L46">
    <cfRule type="expression" dxfId="1337" priority="2809">
      <formula>E47=11</formula>
    </cfRule>
    <cfRule type="expression" dxfId="1336" priority="2810">
      <formula>E47=5</formula>
    </cfRule>
  </conditionalFormatting>
  <conditionalFormatting sqref="L50">
    <cfRule type="expression" dxfId="1335" priority="2807">
      <formula>L51=$AY$17</formula>
    </cfRule>
    <cfRule type="expression" dxfId="1334" priority="2808">
      <formula>L51=$AY$18</formula>
    </cfRule>
  </conditionalFormatting>
  <conditionalFormatting sqref="L50">
    <cfRule type="expression" dxfId="1333" priority="2805">
      <formula>E51=11</formula>
    </cfRule>
    <cfRule type="expression" dxfId="1332" priority="2806">
      <formula>E51=5</formula>
    </cfRule>
  </conditionalFormatting>
  <conditionalFormatting sqref="L54">
    <cfRule type="expression" dxfId="1331" priority="2803">
      <formula>L55=$AY$17</formula>
    </cfRule>
    <cfRule type="expression" dxfId="1330" priority="2804">
      <formula>L55=$AY$18</formula>
    </cfRule>
  </conditionalFormatting>
  <conditionalFormatting sqref="L54">
    <cfRule type="expression" dxfId="1329" priority="2801">
      <formula>E55=11</formula>
    </cfRule>
    <cfRule type="expression" dxfId="1328" priority="2802">
      <formula>E55=5</formula>
    </cfRule>
  </conditionalFormatting>
  <conditionalFormatting sqref="L58">
    <cfRule type="expression" dxfId="1327" priority="2799">
      <formula>L59=$AY$17</formula>
    </cfRule>
    <cfRule type="expression" dxfId="1326" priority="2800">
      <formula>L59=$AY$18</formula>
    </cfRule>
  </conditionalFormatting>
  <conditionalFormatting sqref="L58">
    <cfRule type="expression" dxfId="1325" priority="2797">
      <formula>E59=11</formula>
    </cfRule>
    <cfRule type="expression" dxfId="1324" priority="2798">
      <formula>E59=5</formula>
    </cfRule>
  </conditionalFormatting>
  <conditionalFormatting sqref="L17">
    <cfRule type="expression" dxfId="1323" priority="2792">
      <formula>E17=11</formula>
    </cfRule>
    <cfRule type="expression" dxfId="1322" priority="2793">
      <formula>E17=5</formula>
    </cfRule>
    <cfRule type="expression" dxfId="1321" priority="2794">
      <formula>L17="土"</formula>
    </cfRule>
    <cfRule type="expression" dxfId="1320" priority="2795">
      <formula>L17="日"</formula>
    </cfRule>
  </conditionalFormatting>
  <conditionalFormatting sqref="L21">
    <cfRule type="expression" dxfId="1319" priority="2788">
      <formula>E21=11</formula>
    </cfRule>
    <cfRule type="expression" dxfId="1318" priority="2789">
      <formula>E21=5</formula>
    </cfRule>
    <cfRule type="expression" dxfId="1317" priority="2790">
      <formula>L21="土"</formula>
    </cfRule>
    <cfRule type="expression" dxfId="1316" priority="2791">
      <formula>L21="日"</formula>
    </cfRule>
  </conditionalFormatting>
  <conditionalFormatting sqref="L25">
    <cfRule type="expression" dxfId="1315" priority="2784">
      <formula>E25=11</formula>
    </cfRule>
    <cfRule type="expression" dxfId="1314" priority="2785">
      <formula>E25=5</formula>
    </cfRule>
    <cfRule type="expression" dxfId="1313" priority="2786">
      <formula>L25="土"</formula>
    </cfRule>
    <cfRule type="expression" dxfId="1312" priority="2787">
      <formula>L25="日"</formula>
    </cfRule>
  </conditionalFormatting>
  <conditionalFormatting sqref="L29">
    <cfRule type="expression" dxfId="1311" priority="2780">
      <formula>E29=11</formula>
    </cfRule>
    <cfRule type="expression" dxfId="1310" priority="2781">
      <formula>E29=5</formula>
    </cfRule>
    <cfRule type="expression" dxfId="1309" priority="2782">
      <formula>L29="土"</formula>
    </cfRule>
    <cfRule type="expression" dxfId="1308" priority="2783">
      <formula>L29="日"</formula>
    </cfRule>
  </conditionalFormatting>
  <conditionalFormatting sqref="L33">
    <cfRule type="expression" dxfId="1307" priority="2776">
      <formula>E33=11</formula>
    </cfRule>
    <cfRule type="expression" dxfId="1306" priority="2777">
      <formula>E33=5</formula>
    </cfRule>
    <cfRule type="expression" dxfId="1305" priority="2778">
      <formula>L33="土"</formula>
    </cfRule>
    <cfRule type="expression" dxfId="1304" priority="2779">
      <formula>L33="日"</formula>
    </cfRule>
  </conditionalFormatting>
  <conditionalFormatting sqref="L39">
    <cfRule type="expression" dxfId="1303" priority="2772">
      <formula>E39=11</formula>
    </cfRule>
    <cfRule type="expression" dxfId="1302" priority="2773">
      <formula>E39=5</formula>
    </cfRule>
    <cfRule type="expression" dxfId="1301" priority="2774">
      <formula>L39="土"</formula>
    </cfRule>
    <cfRule type="expression" dxfId="1300" priority="2775">
      <formula>L39="日"</formula>
    </cfRule>
  </conditionalFormatting>
  <conditionalFormatting sqref="L43">
    <cfRule type="expression" dxfId="1299" priority="2768">
      <formula>E43=11</formula>
    </cfRule>
    <cfRule type="expression" dxfId="1298" priority="2769">
      <formula>E43=5</formula>
    </cfRule>
    <cfRule type="expression" dxfId="1297" priority="2770">
      <formula>L43="土"</formula>
    </cfRule>
    <cfRule type="expression" dxfId="1296" priority="2771">
      <formula>L43="日"</formula>
    </cfRule>
  </conditionalFormatting>
  <conditionalFormatting sqref="L47">
    <cfRule type="expression" dxfId="1295" priority="2764">
      <formula>E47=11</formula>
    </cfRule>
    <cfRule type="expression" dxfId="1294" priority="2765">
      <formula>E47=5</formula>
    </cfRule>
    <cfRule type="expression" dxfId="1293" priority="2766">
      <formula>L47="土"</formula>
    </cfRule>
    <cfRule type="expression" dxfId="1292" priority="2767">
      <formula>L47="日"</formula>
    </cfRule>
  </conditionalFormatting>
  <conditionalFormatting sqref="L51">
    <cfRule type="expression" dxfId="1291" priority="2760">
      <formula>E51=11</formula>
    </cfRule>
    <cfRule type="expression" dxfId="1290" priority="2761">
      <formula>E51=5</formula>
    </cfRule>
    <cfRule type="expression" dxfId="1289" priority="2762">
      <formula>L51="土"</formula>
    </cfRule>
    <cfRule type="expression" dxfId="1288" priority="2763">
      <formula>L51="日"</formula>
    </cfRule>
  </conditionalFormatting>
  <conditionalFormatting sqref="L55">
    <cfRule type="expression" dxfId="1287" priority="2756">
      <formula>E55=11</formula>
    </cfRule>
    <cfRule type="expression" dxfId="1286" priority="2757">
      <formula>E55=5</formula>
    </cfRule>
    <cfRule type="expression" dxfId="1285" priority="2758">
      <formula>L55="土"</formula>
    </cfRule>
    <cfRule type="expression" dxfId="1284" priority="2759">
      <formula>L55="日"</formula>
    </cfRule>
  </conditionalFormatting>
  <conditionalFormatting sqref="L59">
    <cfRule type="expression" dxfId="1283" priority="2752">
      <formula>E59=11</formula>
    </cfRule>
    <cfRule type="expression" dxfId="1282" priority="2753">
      <formula>E59=5</formula>
    </cfRule>
    <cfRule type="expression" dxfId="1281" priority="2754">
      <formula>L59="土"</formula>
    </cfRule>
    <cfRule type="expression" dxfId="1280" priority="2755">
      <formula>L59="日"</formula>
    </cfRule>
  </conditionalFormatting>
  <conditionalFormatting sqref="AF12">
    <cfRule type="expression" dxfId="1279" priority="352">
      <formula>AND(E13=9,$AY$2=2021,2022,2023,2025,2026,2027,2029,2030)</formula>
    </cfRule>
    <cfRule type="expression" dxfId="1278" priority="2751">
      <formula>OR(E13=11,E13=12)</formula>
    </cfRule>
  </conditionalFormatting>
  <conditionalFormatting sqref="AF13">
    <cfRule type="expression" dxfId="1277" priority="307">
      <formula>AND(E13=9,+$AY$2=2021,2022,2023,2025,2026,2027,2029,2030)</formula>
    </cfRule>
    <cfRule type="expression" dxfId="1276" priority="2717">
      <formula>OR(E13=11,E13=12)</formula>
    </cfRule>
  </conditionalFormatting>
  <conditionalFormatting sqref="R12">
    <cfRule type="expression" dxfId="1275" priority="2683">
      <formula>AND(OR(E13=1,E13=10),$R$13=$AY$12)</formula>
    </cfRule>
  </conditionalFormatting>
  <conditionalFormatting sqref="R13">
    <cfRule type="expression" dxfId="1274" priority="2649">
      <formula>AND(OR(E13=1,E13=10),R13=$AY$12)</formula>
    </cfRule>
  </conditionalFormatting>
  <conditionalFormatting sqref="S12">
    <cfRule type="expression" dxfId="1273" priority="2615">
      <formula>AND(OR(E13=1,E13=10),S13=$AY$12)</formula>
    </cfRule>
  </conditionalFormatting>
  <conditionalFormatting sqref="S13">
    <cfRule type="expression" dxfId="1272" priority="2581">
      <formula>AND(OR(E13=1,E13=10),S13=$AY$12)</formula>
    </cfRule>
  </conditionalFormatting>
  <conditionalFormatting sqref="T12:X12">
    <cfRule type="expression" dxfId="1271" priority="2547">
      <formula>AND(OR(E13=1,E13=10),T13=$AY$12)</formula>
    </cfRule>
  </conditionalFormatting>
  <conditionalFormatting sqref="T13:X13">
    <cfRule type="expression" dxfId="1270" priority="2546">
      <formula>AND(OR(E13=1,E13=10),T13=$AY$12)</formula>
    </cfRule>
  </conditionalFormatting>
  <conditionalFormatting sqref="T42">
    <cfRule type="expression" dxfId="1269" priority="2465">
      <formula>T43=$AY$17</formula>
    </cfRule>
    <cfRule type="expression" dxfId="1268" priority="2466">
      <formula>T43=$AY$18</formula>
    </cfRule>
  </conditionalFormatting>
  <conditionalFormatting sqref="T42">
    <cfRule type="expression" dxfId="1267" priority="2463">
      <formula>E43=8</formula>
    </cfRule>
    <cfRule type="expression" dxfId="1266" priority="2464">
      <formula>E43=2</formula>
    </cfRule>
  </conditionalFormatting>
  <conditionalFormatting sqref="T42">
    <cfRule type="expression" dxfId="1265" priority="2462">
      <formula>AND(E43=1,T43=$AY$12)</formula>
    </cfRule>
  </conditionalFormatting>
  <conditionalFormatting sqref="Y12">
    <cfRule type="expression" dxfId="1264" priority="2121">
      <formula>AND(OR(E13=7,E13=9),Y13=$AY$12)</formula>
    </cfRule>
  </conditionalFormatting>
  <conditionalFormatting sqref="Y13">
    <cfRule type="expression" dxfId="1263" priority="2087">
      <formula>AND(OR(E13=7,E13=9),Y13=$AY$12)</formula>
    </cfRule>
  </conditionalFormatting>
  <conditionalFormatting sqref="Z12">
    <cfRule type="expression" dxfId="1262" priority="2053">
      <formula>AND(OR(E13=7,E13=9),Z13=$AY$12)</formula>
    </cfRule>
  </conditionalFormatting>
  <conditionalFormatting sqref="Z13">
    <cfRule type="expression" dxfId="1261" priority="2019">
      <formula>AND(OR(E13=7,E13=9),Z13=$AY$12)</formula>
    </cfRule>
  </conditionalFormatting>
  <conditionalFormatting sqref="AA12">
    <cfRule type="expression" dxfId="1260" priority="1985">
      <formula>AND(OR(E13=7,E13=9),AA13=$AY$12)</formula>
    </cfRule>
  </conditionalFormatting>
  <conditionalFormatting sqref="AA13">
    <cfRule type="expression" dxfId="1259" priority="1951">
      <formula>AND(OR(E13=7,E13=9),AA13=$AY$12)</formula>
    </cfRule>
  </conditionalFormatting>
  <conditionalFormatting sqref="AB12">
    <cfRule type="expression" dxfId="1258" priority="1917">
      <formula>AND(OR(E13=7,E13=9),AB13=$AY$12)</formula>
    </cfRule>
  </conditionalFormatting>
  <conditionalFormatting sqref="AB13">
    <cfRule type="expression" dxfId="1257" priority="1883">
      <formula>AND(OR(E13=7,E13=9),AB13=$AY$12)</formula>
    </cfRule>
  </conditionalFormatting>
  <conditionalFormatting sqref="AC12">
    <cfRule type="expression" dxfId="1256" priority="1645">
      <formula>AND(E13=3,$AY$2=2021,2024,2025,2026,2028,2029,2030)</formula>
    </cfRule>
    <cfRule type="expression" dxfId="1255" priority="1849">
      <formula>AND(OR(E13=7,E13=9),AC13=$AY$12)</formula>
    </cfRule>
  </conditionalFormatting>
  <conditionalFormatting sqref="AC13">
    <cfRule type="expression" dxfId="1254" priority="1600">
      <formula>AND(D+$AY$2=2021,2024,2025,2026,2028,2029,2030)</formula>
    </cfRule>
    <cfRule type="expression" dxfId="1253" priority="1815">
      <formula>AND(OR(E13=7,E13=9),AC13=$AY$12)</formula>
    </cfRule>
  </conditionalFormatting>
  <conditionalFormatting sqref="AD12">
    <cfRule type="expression" dxfId="1252" priority="1551">
      <formula>AND(E13=3,+$AY$2=2022,2023,2027,2031)</formula>
    </cfRule>
    <cfRule type="expression" dxfId="1251" priority="1781">
      <formula>AND(OR(E13=7,E13=9),AD13=$AY$12)</formula>
    </cfRule>
  </conditionalFormatting>
  <conditionalFormatting sqref="AD13">
    <cfRule type="expression" dxfId="1250" priority="1506">
      <formula>AND(E13=3,$AY$2=2022,2023,2027,2031)</formula>
    </cfRule>
    <cfRule type="expression" dxfId="1249" priority="1747">
      <formula>AND(OR(E13=7,E13=9),AD13=$AY$12)</formula>
    </cfRule>
  </conditionalFormatting>
  <conditionalFormatting sqref="AE12">
    <cfRule type="expression" dxfId="1248" priority="442">
      <formula>AND(E13=9,$AY$2=2024,2028)</formula>
    </cfRule>
    <cfRule type="expression" dxfId="1247" priority="1713">
      <formula>AND(OR(E13=7,E13=9),AE13=$AY$12)</formula>
    </cfRule>
  </conditionalFormatting>
  <conditionalFormatting sqref="AE13">
    <cfRule type="expression" dxfId="1246" priority="397">
      <formula>AND(E13=9,$AY$2=2024,2028)</formula>
    </cfRule>
    <cfRule type="expression" dxfId="1245" priority="1679">
      <formula>AND(OR(E13=7,E13=9),AE13=$AY$12)</formula>
    </cfRule>
  </conditionalFormatting>
  <conditionalFormatting sqref="Y16">
    <cfRule type="expression" dxfId="1244" priority="1460">
      <formula>Y17=$AY$17</formula>
    </cfRule>
    <cfRule type="expression" dxfId="1243" priority="1461">
      <formula>Y17=$AY$18</formula>
    </cfRule>
  </conditionalFormatting>
  <conditionalFormatting sqref="Y16">
    <cfRule type="expression" dxfId="1242" priority="1459">
      <formula>AND(OR(E17=7,E17=9),Y17=$AY$12)</formula>
    </cfRule>
  </conditionalFormatting>
  <conditionalFormatting sqref="Y20">
    <cfRule type="expression" dxfId="1241" priority="1457">
      <formula>Y21=$AY$17</formula>
    </cfRule>
    <cfRule type="expression" dxfId="1240" priority="1458">
      <formula>Y21=$AY$18</formula>
    </cfRule>
  </conditionalFormatting>
  <conditionalFormatting sqref="Y20">
    <cfRule type="expression" dxfId="1239" priority="1456">
      <formula>AND(OR(E21=7,E21=9),Y21=$AY$12)</formula>
    </cfRule>
  </conditionalFormatting>
  <conditionalFormatting sqref="Y24">
    <cfRule type="expression" dxfId="1238" priority="1454">
      <formula>Y25=$AY$17</formula>
    </cfRule>
    <cfRule type="expression" dxfId="1237" priority="1455">
      <formula>Y25=$AY$18</formula>
    </cfRule>
  </conditionalFormatting>
  <conditionalFormatting sqref="Y24">
    <cfRule type="expression" dxfId="1236" priority="1453">
      <formula>AND(OR(E25=7,E25=9),Y25=$AY$12)</formula>
    </cfRule>
  </conditionalFormatting>
  <conditionalFormatting sqref="Y28">
    <cfRule type="expression" dxfId="1235" priority="1451">
      <formula>Y29=$AY$17</formula>
    </cfRule>
    <cfRule type="expression" dxfId="1234" priority="1452">
      <formula>Y29=$AY$18</formula>
    </cfRule>
  </conditionalFormatting>
  <conditionalFormatting sqref="Y28">
    <cfRule type="expression" dxfId="1233" priority="1450">
      <formula>AND(OR(E29=7,E29=9),Y29=$AY$12)</formula>
    </cfRule>
  </conditionalFormatting>
  <conditionalFormatting sqref="Y32">
    <cfRule type="expression" dxfId="1232" priority="1448">
      <formula>Y33=$AY$17</formula>
    </cfRule>
    <cfRule type="expression" dxfId="1231" priority="1449">
      <formula>Y33=$AY$18</formula>
    </cfRule>
  </conditionalFormatting>
  <conditionalFormatting sqref="Y32">
    <cfRule type="expression" dxfId="1230" priority="1447">
      <formula>AND(OR(E33=7,E33=9),Y33=$AY$12)</formula>
    </cfRule>
  </conditionalFormatting>
  <conditionalFormatting sqref="Y38">
    <cfRule type="expression" dxfId="1229" priority="1445">
      <formula>Y39=$AY$17</formula>
    </cfRule>
    <cfRule type="expression" dxfId="1228" priority="1446">
      <formula>Y39=$AY$18</formula>
    </cfRule>
  </conditionalFormatting>
  <conditionalFormatting sqref="Y38">
    <cfRule type="expression" dxfId="1227" priority="1444">
      <formula>AND(OR(E39=7,E39=9),Y39=$AY$12)</formula>
    </cfRule>
  </conditionalFormatting>
  <conditionalFormatting sqref="Y42">
    <cfRule type="expression" dxfId="1226" priority="1442">
      <formula>Y43=$AY$17</formula>
    </cfRule>
    <cfRule type="expression" dxfId="1225" priority="1443">
      <formula>Y43=$AY$18</formula>
    </cfRule>
  </conditionalFormatting>
  <conditionalFormatting sqref="Y42">
    <cfRule type="expression" dxfId="1224" priority="1441">
      <formula>AND(OR(E43=7,E43=9),Y43=$AY$12)</formula>
    </cfRule>
  </conditionalFormatting>
  <conditionalFormatting sqref="Y46">
    <cfRule type="expression" dxfId="1223" priority="1439">
      <formula>Y47=$AY$17</formula>
    </cfRule>
    <cfRule type="expression" dxfId="1222" priority="1440">
      <formula>Y47=$AY$18</formula>
    </cfRule>
  </conditionalFormatting>
  <conditionalFormatting sqref="Y46">
    <cfRule type="expression" dxfId="1221" priority="1438">
      <formula>AND(OR(E47=7,E47=9),Y47=$AY$12)</formula>
    </cfRule>
  </conditionalFormatting>
  <conditionalFormatting sqref="Y50">
    <cfRule type="expression" dxfId="1220" priority="1436">
      <formula>Y51=$AY$17</formula>
    </cfRule>
    <cfRule type="expression" dxfId="1219" priority="1437">
      <formula>Y51=$AY$18</formula>
    </cfRule>
  </conditionalFormatting>
  <conditionalFormatting sqref="Y50">
    <cfRule type="expression" dxfId="1218" priority="1435">
      <formula>AND(OR(E51=7,E51=9),Y51=$AY$12)</formula>
    </cfRule>
  </conditionalFormatting>
  <conditionalFormatting sqref="Y54">
    <cfRule type="expression" dxfId="1217" priority="1433">
      <formula>Y55=$AY$17</formula>
    </cfRule>
    <cfRule type="expression" dxfId="1216" priority="1434">
      <formula>Y55=$AY$18</formula>
    </cfRule>
  </conditionalFormatting>
  <conditionalFormatting sqref="Y54">
    <cfRule type="expression" dxfId="1215" priority="1432">
      <formula>AND(OR(E55=7,E55=9),Y55=$AY$12)</formula>
    </cfRule>
  </conditionalFormatting>
  <conditionalFormatting sqref="Y58">
    <cfRule type="expression" dxfId="1214" priority="1430">
      <formula>Y59=$AY$17</formula>
    </cfRule>
    <cfRule type="expression" dxfId="1213" priority="1431">
      <formula>Y59=$AY$18</formula>
    </cfRule>
  </conditionalFormatting>
  <conditionalFormatting sqref="Y58">
    <cfRule type="expression" dxfId="1212" priority="1429">
      <formula>AND(OR(E59=7,E59=9),Y59=$AY$12)</formula>
    </cfRule>
  </conditionalFormatting>
  <conditionalFormatting sqref="Y17">
    <cfRule type="expression" dxfId="1211" priority="1427">
      <formula>Y17="土"</formula>
    </cfRule>
    <cfRule type="expression" dxfId="1210" priority="1428">
      <formula>Y17="日"</formula>
    </cfRule>
  </conditionalFormatting>
  <conditionalFormatting sqref="Y17">
    <cfRule type="expression" dxfId="1209" priority="1426">
      <formula>AND(OR(E17=7,E17=9),Y17=$AY$12)</formula>
    </cfRule>
  </conditionalFormatting>
  <conditionalFormatting sqref="Y21">
    <cfRule type="expression" dxfId="1208" priority="1424">
      <formula>Y21="土"</formula>
    </cfRule>
    <cfRule type="expression" dxfId="1207" priority="1425">
      <formula>Y21="日"</formula>
    </cfRule>
  </conditionalFormatting>
  <conditionalFormatting sqref="Y21">
    <cfRule type="expression" dxfId="1206" priority="1423">
      <formula>AND(OR(E21=7,E21=9),Y21=$AY$12)</formula>
    </cfRule>
  </conditionalFormatting>
  <conditionalFormatting sqref="Y25">
    <cfRule type="expression" dxfId="1205" priority="1421">
      <formula>Y25="土"</formula>
    </cfRule>
    <cfRule type="expression" dxfId="1204" priority="1422">
      <formula>Y25="日"</formula>
    </cfRule>
  </conditionalFormatting>
  <conditionalFormatting sqref="Y25">
    <cfRule type="expression" dxfId="1203" priority="1420">
      <formula>AND(OR(E25=7,E25=9),Y25=$AY$12)</formula>
    </cfRule>
  </conditionalFormatting>
  <conditionalFormatting sqref="Y29">
    <cfRule type="expression" dxfId="1202" priority="1418">
      <formula>Y29="土"</formula>
    </cfRule>
    <cfRule type="expression" dxfId="1201" priority="1419">
      <formula>Y29="日"</formula>
    </cfRule>
  </conditionalFormatting>
  <conditionalFormatting sqref="Y29">
    <cfRule type="expression" dxfId="1200" priority="1417">
      <formula>AND(OR(E29=7,E29=9),Y29=$AY$12)</formula>
    </cfRule>
  </conditionalFormatting>
  <conditionalFormatting sqref="Y33">
    <cfRule type="expression" dxfId="1199" priority="1415">
      <formula>Y33="土"</formula>
    </cfRule>
    <cfRule type="expression" dxfId="1198" priority="1416">
      <formula>Y33="日"</formula>
    </cfRule>
  </conditionalFormatting>
  <conditionalFormatting sqref="Y33">
    <cfRule type="expression" dxfId="1197" priority="1414">
      <formula>AND(OR(E33=7,E33=9),Y33=$AY$12)</formula>
    </cfRule>
  </conditionalFormatting>
  <conditionalFormatting sqref="Y39">
    <cfRule type="expression" dxfId="1196" priority="1412">
      <formula>Y39="土"</formula>
    </cfRule>
    <cfRule type="expression" dxfId="1195" priority="1413">
      <formula>Y39="日"</formula>
    </cfRule>
  </conditionalFormatting>
  <conditionalFormatting sqref="Y39">
    <cfRule type="expression" dxfId="1194" priority="1411">
      <formula>AND(OR(E39=7,E39=9),Y39=$AY$12)</formula>
    </cfRule>
  </conditionalFormatting>
  <conditionalFormatting sqref="Y43">
    <cfRule type="expression" dxfId="1193" priority="1409">
      <formula>Y43="土"</formula>
    </cfRule>
    <cfRule type="expression" dxfId="1192" priority="1410">
      <formula>Y43="日"</formula>
    </cfRule>
  </conditionalFormatting>
  <conditionalFormatting sqref="Y43">
    <cfRule type="expression" dxfId="1191" priority="1408">
      <formula>AND(OR(E43=7,E43=9),Y43=$AY$12)</formula>
    </cfRule>
  </conditionalFormatting>
  <conditionalFormatting sqref="Y47">
    <cfRule type="expression" dxfId="1190" priority="1406">
      <formula>Y47="土"</formula>
    </cfRule>
    <cfRule type="expression" dxfId="1189" priority="1407">
      <formula>Y47="日"</formula>
    </cfRule>
  </conditionalFormatting>
  <conditionalFormatting sqref="Y47">
    <cfRule type="expression" dxfId="1188" priority="1405">
      <formula>AND(OR(E47=7,E47=9),Y47=$AY$12)</formula>
    </cfRule>
  </conditionalFormatting>
  <conditionalFormatting sqref="Y51">
    <cfRule type="expression" dxfId="1187" priority="1403">
      <formula>Y51="土"</formula>
    </cfRule>
    <cfRule type="expression" dxfId="1186" priority="1404">
      <formula>Y51="日"</formula>
    </cfRule>
  </conditionalFormatting>
  <conditionalFormatting sqref="Y51">
    <cfRule type="expression" dxfId="1185" priority="1402">
      <formula>AND(OR(E51=7,E51=9),Y51=$AY$12)</formula>
    </cfRule>
  </conditionalFormatting>
  <conditionalFormatting sqref="Y55">
    <cfRule type="expression" dxfId="1184" priority="1400">
      <formula>Y55="土"</formula>
    </cfRule>
    <cfRule type="expression" dxfId="1183" priority="1401">
      <formula>Y55="日"</formula>
    </cfRule>
  </conditionalFormatting>
  <conditionalFormatting sqref="Y55">
    <cfRule type="expression" dxfId="1182" priority="1399">
      <formula>AND(OR(E55=7,E55=9),Y55=$AY$12)</formula>
    </cfRule>
  </conditionalFormatting>
  <conditionalFormatting sqref="Y59">
    <cfRule type="expression" dxfId="1181" priority="1397">
      <formula>Y59="土"</formula>
    </cfRule>
    <cfRule type="expression" dxfId="1180" priority="1398">
      <formula>Y59="日"</formula>
    </cfRule>
  </conditionalFormatting>
  <conditionalFormatting sqref="Y59">
    <cfRule type="expression" dxfId="1179" priority="1396">
      <formula>AND(OR(E59=7,E59=9),Y59=$AY$12)</formula>
    </cfRule>
  </conditionalFormatting>
  <conditionalFormatting sqref="Z16">
    <cfRule type="expression" dxfId="1178" priority="1394">
      <formula>Z17=$AY$17</formula>
    </cfRule>
    <cfRule type="expression" dxfId="1177" priority="1395">
      <formula>Z17=$AY$18</formula>
    </cfRule>
  </conditionalFormatting>
  <conditionalFormatting sqref="Z16">
    <cfRule type="expression" dxfId="1176" priority="1393">
      <formula>AND(OR(E17=7,E17=9),Z17=$AY$12)</formula>
    </cfRule>
  </conditionalFormatting>
  <conditionalFormatting sqref="Z20">
    <cfRule type="expression" dxfId="1175" priority="1391">
      <formula>Z21=$AY$17</formula>
    </cfRule>
    <cfRule type="expression" dxfId="1174" priority="1392">
      <formula>Z21=$AY$18</formula>
    </cfRule>
  </conditionalFormatting>
  <conditionalFormatting sqref="Z20">
    <cfRule type="expression" dxfId="1173" priority="1390">
      <formula>AND(OR(E21=7,E21=9),Z21=$AY$12)</formula>
    </cfRule>
  </conditionalFormatting>
  <conditionalFormatting sqref="Z24">
    <cfRule type="expression" dxfId="1172" priority="1388">
      <formula>Z25=$AY$17</formula>
    </cfRule>
    <cfRule type="expression" dxfId="1171" priority="1389">
      <formula>Z25=$AY$18</formula>
    </cfRule>
  </conditionalFormatting>
  <conditionalFormatting sqref="Z24">
    <cfRule type="expression" dxfId="1170" priority="1387">
      <formula>AND(OR(E25=7,E25=9),Z25=$AY$12)</formula>
    </cfRule>
  </conditionalFormatting>
  <conditionalFormatting sqref="Z28">
    <cfRule type="expression" dxfId="1169" priority="1385">
      <formula>Z29=$AY$17</formula>
    </cfRule>
    <cfRule type="expression" dxfId="1168" priority="1386">
      <formula>Z29=$AY$18</formula>
    </cfRule>
  </conditionalFormatting>
  <conditionalFormatting sqref="Z28">
    <cfRule type="expression" dxfId="1167" priority="1384">
      <formula>AND(OR(E29=7,E29=9),Z29=$AY$12)</formula>
    </cfRule>
  </conditionalFormatting>
  <conditionalFormatting sqref="Z32">
    <cfRule type="expression" dxfId="1166" priority="1382">
      <formula>Z33=$AY$17</formula>
    </cfRule>
    <cfRule type="expression" dxfId="1165" priority="1383">
      <formula>Z33=$AY$18</formula>
    </cfRule>
  </conditionalFormatting>
  <conditionalFormatting sqref="Z32">
    <cfRule type="expression" dxfId="1164" priority="1381">
      <formula>AND(OR(E33=7,E33=9),Z33=$AY$12)</formula>
    </cfRule>
  </conditionalFormatting>
  <conditionalFormatting sqref="Z38">
    <cfRule type="expression" dxfId="1163" priority="1379">
      <formula>Z39=$AY$17</formula>
    </cfRule>
    <cfRule type="expression" dxfId="1162" priority="1380">
      <formula>Z39=$AY$18</formula>
    </cfRule>
  </conditionalFormatting>
  <conditionalFormatting sqref="Z38">
    <cfRule type="expression" dxfId="1161" priority="1378">
      <formula>AND(OR(E39=7,E39=9),Z39=$AY$12)</formula>
    </cfRule>
  </conditionalFormatting>
  <conditionalFormatting sqref="Z42">
    <cfRule type="expression" dxfId="1160" priority="1376">
      <formula>Z43=$AY$17</formula>
    </cfRule>
    <cfRule type="expression" dxfId="1159" priority="1377">
      <formula>Z43=$AY$18</formula>
    </cfRule>
  </conditionalFormatting>
  <conditionalFormatting sqref="Z42">
    <cfRule type="expression" dxfId="1158" priority="1375">
      <formula>AND(OR(E43=7,E43=9),Z43=$AY$12)</formula>
    </cfRule>
  </conditionalFormatting>
  <conditionalFormatting sqref="Z46">
    <cfRule type="expression" dxfId="1157" priority="1373">
      <formula>Z47=$AY$17</formula>
    </cfRule>
    <cfRule type="expression" dxfId="1156" priority="1374">
      <formula>Z47=$AY$18</formula>
    </cfRule>
  </conditionalFormatting>
  <conditionalFormatting sqref="Z46">
    <cfRule type="expression" dxfId="1155" priority="1372">
      <formula>AND(OR(E47=7,E47=9),Z47=$AY$12)</formula>
    </cfRule>
  </conditionalFormatting>
  <conditionalFormatting sqref="Z50">
    <cfRule type="expression" dxfId="1154" priority="1370">
      <formula>Z51=$AY$17</formula>
    </cfRule>
    <cfRule type="expression" dxfId="1153" priority="1371">
      <formula>Z51=$AY$18</formula>
    </cfRule>
  </conditionalFormatting>
  <conditionalFormatting sqref="Z50">
    <cfRule type="expression" dxfId="1152" priority="1369">
      <formula>AND(OR(E51=7,E51=9),Z51=$AY$12)</formula>
    </cfRule>
  </conditionalFormatting>
  <conditionalFormatting sqref="Z54">
    <cfRule type="expression" dxfId="1151" priority="1367">
      <formula>Z55=$AY$17</formula>
    </cfRule>
    <cfRule type="expression" dxfId="1150" priority="1368">
      <formula>Z55=$AY$18</formula>
    </cfRule>
  </conditionalFormatting>
  <conditionalFormatting sqref="Z54">
    <cfRule type="expression" dxfId="1149" priority="1366">
      <formula>AND(OR(E55=7,E55=9),Z55=$AY$12)</formula>
    </cfRule>
  </conditionalFormatting>
  <conditionalFormatting sqref="Z58">
    <cfRule type="expression" dxfId="1148" priority="1364">
      <formula>Z59=$AY$17</formula>
    </cfRule>
    <cfRule type="expression" dxfId="1147" priority="1365">
      <formula>Z59=$AY$18</formula>
    </cfRule>
  </conditionalFormatting>
  <conditionalFormatting sqref="Z58">
    <cfRule type="expression" dxfId="1146" priority="1363">
      <formula>AND(OR(E59=7,E59=9),Z59=$AY$12)</formula>
    </cfRule>
  </conditionalFormatting>
  <conditionalFormatting sqref="Z17">
    <cfRule type="expression" dxfId="1145" priority="1361">
      <formula>Z17="土"</formula>
    </cfRule>
    <cfRule type="expression" dxfId="1144" priority="1362">
      <formula>Z17="日"</formula>
    </cfRule>
  </conditionalFormatting>
  <conditionalFormatting sqref="Z17">
    <cfRule type="expression" dxfId="1143" priority="1360">
      <formula>AND(OR(E17=7,E17=9),Z17=$AY$12)</formula>
    </cfRule>
  </conditionalFormatting>
  <conditionalFormatting sqref="Z21">
    <cfRule type="expression" dxfId="1142" priority="1358">
      <formula>Z21="土"</formula>
    </cfRule>
    <cfRule type="expression" dxfId="1141" priority="1359">
      <formula>Z21="日"</formula>
    </cfRule>
  </conditionalFormatting>
  <conditionalFormatting sqref="Z21">
    <cfRule type="expression" dxfId="1140" priority="1357">
      <formula>AND(OR(E21=7,E21=9),Z21=$AY$12)</formula>
    </cfRule>
  </conditionalFormatting>
  <conditionalFormatting sqref="Z25">
    <cfRule type="expression" dxfId="1139" priority="1355">
      <formula>Z25="土"</formula>
    </cfRule>
    <cfRule type="expression" dxfId="1138" priority="1356">
      <formula>Z25="日"</formula>
    </cfRule>
  </conditionalFormatting>
  <conditionalFormatting sqref="Z25">
    <cfRule type="expression" dxfId="1137" priority="1354">
      <formula>AND(OR(E25=7,E25=9),Z25=$AY$12)</formula>
    </cfRule>
  </conditionalFormatting>
  <conditionalFormatting sqref="Z29">
    <cfRule type="expression" dxfId="1136" priority="1352">
      <formula>Z29="土"</formula>
    </cfRule>
    <cfRule type="expression" dxfId="1135" priority="1353">
      <formula>Z29="日"</formula>
    </cfRule>
  </conditionalFormatting>
  <conditionalFormatting sqref="Z29">
    <cfRule type="expression" dxfId="1134" priority="1351">
      <formula>AND(OR(E29=7,E29=9),Z29=$AY$12)</formula>
    </cfRule>
  </conditionalFormatting>
  <conditionalFormatting sqref="Z33">
    <cfRule type="expression" dxfId="1133" priority="1349">
      <formula>Z33="土"</formula>
    </cfRule>
    <cfRule type="expression" dxfId="1132" priority="1350">
      <formula>Z33="日"</formula>
    </cfRule>
  </conditionalFormatting>
  <conditionalFormatting sqref="Z33">
    <cfRule type="expression" dxfId="1131" priority="1348">
      <formula>AND(OR(E33=7,E33=9),Z33=$AY$12)</formula>
    </cfRule>
  </conditionalFormatting>
  <conditionalFormatting sqref="Z39">
    <cfRule type="expression" dxfId="1130" priority="1343">
      <formula>Z39="土"</formula>
    </cfRule>
    <cfRule type="expression" dxfId="1129" priority="1344">
      <formula>Z39="日"</formula>
    </cfRule>
  </conditionalFormatting>
  <conditionalFormatting sqref="Z39">
    <cfRule type="expression" dxfId="1128" priority="1342">
      <formula>AND(OR(E39=7,E39=9),Z39=$AY$12)</formula>
    </cfRule>
  </conditionalFormatting>
  <conditionalFormatting sqref="Z43">
    <cfRule type="expression" dxfId="1127" priority="1340">
      <formula>Z43="土"</formula>
    </cfRule>
    <cfRule type="expression" dxfId="1126" priority="1341">
      <formula>Z43="日"</formula>
    </cfRule>
  </conditionalFormatting>
  <conditionalFormatting sqref="Z43">
    <cfRule type="expression" dxfId="1125" priority="1339">
      <formula>AND(OR(E43=7,E43=9),Z43=$AY$12)</formula>
    </cfRule>
  </conditionalFormatting>
  <conditionalFormatting sqref="Z47">
    <cfRule type="expression" dxfId="1124" priority="1337">
      <formula>Z47="土"</formula>
    </cfRule>
    <cfRule type="expression" dxfId="1123" priority="1338">
      <formula>Z47="日"</formula>
    </cfRule>
  </conditionalFormatting>
  <conditionalFormatting sqref="Z47">
    <cfRule type="expression" dxfId="1122" priority="1336">
      <formula>AND(OR(E47=7,E47=9),Z47=$AY$12)</formula>
    </cfRule>
  </conditionalFormatting>
  <conditionalFormatting sqref="Z51">
    <cfRule type="expression" dxfId="1121" priority="1334">
      <formula>Z51="土"</formula>
    </cfRule>
    <cfRule type="expression" dxfId="1120" priority="1335">
      <formula>Z51="日"</formula>
    </cfRule>
  </conditionalFormatting>
  <conditionalFormatting sqref="Z51">
    <cfRule type="expression" dxfId="1119" priority="1333">
      <formula>AND(OR(E51=7,E51=9),Z51=$AY$12)</formula>
    </cfRule>
  </conditionalFormatting>
  <conditionalFormatting sqref="Z55">
    <cfRule type="expression" dxfId="1118" priority="1331">
      <formula>Z55="土"</formula>
    </cfRule>
    <cfRule type="expression" dxfId="1117" priority="1332">
      <formula>Z55="日"</formula>
    </cfRule>
  </conditionalFormatting>
  <conditionalFormatting sqref="Z55">
    <cfRule type="expression" dxfId="1116" priority="1330">
      <formula>AND(OR(E55=7,E55=9),Z55=$AY$12)</formula>
    </cfRule>
  </conditionalFormatting>
  <conditionalFormatting sqref="Z59">
    <cfRule type="expression" dxfId="1115" priority="1328">
      <formula>Z59="土"</formula>
    </cfRule>
    <cfRule type="expression" dxfId="1114" priority="1329">
      <formula>Z59="日"</formula>
    </cfRule>
  </conditionalFormatting>
  <conditionalFormatting sqref="Z59">
    <cfRule type="expression" dxfId="1113" priority="1327">
      <formula>AND(OR(E59=7,E59=9),Z59=$AY$12)</formula>
    </cfRule>
  </conditionalFormatting>
  <conditionalFormatting sqref="AA16">
    <cfRule type="expression" dxfId="1112" priority="1325">
      <formula>AA17=$AY$17</formula>
    </cfRule>
    <cfRule type="expression" dxfId="1111" priority="1326">
      <formula>AA17=$AY$18</formula>
    </cfRule>
  </conditionalFormatting>
  <conditionalFormatting sqref="AA16">
    <cfRule type="expression" dxfId="1110" priority="1324">
      <formula>AND(OR(E17=7,E17=9),AA17=$AY$12)</formula>
    </cfRule>
  </conditionalFormatting>
  <conditionalFormatting sqref="AA20">
    <cfRule type="expression" dxfId="1109" priority="1322">
      <formula>AA21=$AY$17</formula>
    </cfRule>
    <cfRule type="expression" dxfId="1108" priority="1323">
      <formula>AA21=$AY$18</formula>
    </cfRule>
  </conditionalFormatting>
  <conditionalFormatting sqref="AA20">
    <cfRule type="expression" dxfId="1107" priority="1321">
      <formula>AND(OR(E21=7,E21=9),AA21=$AY$12)</formula>
    </cfRule>
  </conditionalFormatting>
  <conditionalFormatting sqref="AA24">
    <cfRule type="expression" dxfId="1106" priority="1319">
      <formula>AA25=$AY$17</formula>
    </cfRule>
    <cfRule type="expression" dxfId="1105" priority="1320">
      <formula>AA25=$AY$18</formula>
    </cfRule>
  </conditionalFormatting>
  <conditionalFormatting sqref="AA24">
    <cfRule type="expression" dxfId="1104" priority="1318">
      <formula>AND(OR(E25=7,E25=9),AA25=$AY$12)</formula>
    </cfRule>
  </conditionalFormatting>
  <conditionalFormatting sqref="AA28">
    <cfRule type="expression" dxfId="1103" priority="1316">
      <formula>AA29=$AY$17</formula>
    </cfRule>
    <cfRule type="expression" dxfId="1102" priority="1317">
      <formula>AA29=$AY$18</formula>
    </cfRule>
  </conditionalFormatting>
  <conditionalFormatting sqref="AA28">
    <cfRule type="expression" dxfId="1101" priority="1315">
      <formula>AND(OR(E29=7,E29=9),AA29=$AY$12)</formula>
    </cfRule>
  </conditionalFormatting>
  <conditionalFormatting sqref="AA32">
    <cfRule type="expression" dxfId="1100" priority="1313">
      <formula>AA33=$AY$17</formula>
    </cfRule>
    <cfRule type="expression" dxfId="1099" priority="1314">
      <formula>AA33=$AY$18</formula>
    </cfRule>
  </conditionalFormatting>
  <conditionalFormatting sqref="AA32">
    <cfRule type="expression" dxfId="1098" priority="1312">
      <formula>AND(OR(E33=7,E33=9),AA33=$AY$12)</formula>
    </cfRule>
  </conditionalFormatting>
  <conditionalFormatting sqref="AA38">
    <cfRule type="expression" dxfId="1097" priority="1310">
      <formula>AA39=$AY$17</formula>
    </cfRule>
    <cfRule type="expression" dxfId="1096" priority="1311">
      <formula>AA39=$AY$18</formula>
    </cfRule>
  </conditionalFormatting>
  <conditionalFormatting sqref="AA38">
    <cfRule type="expression" dxfId="1095" priority="1309">
      <formula>AND(OR(E39=7,E39=9),AA39=$AY$12)</formula>
    </cfRule>
  </conditionalFormatting>
  <conditionalFormatting sqref="AA42">
    <cfRule type="expression" dxfId="1094" priority="1307">
      <formula>AA43=$AY$17</formula>
    </cfRule>
    <cfRule type="expression" dxfId="1093" priority="1308">
      <formula>AA43=$AY$18</formula>
    </cfRule>
  </conditionalFormatting>
  <conditionalFormatting sqref="AA42">
    <cfRule type="expression" dxfId="1092" priority="1306">
      <formula>AND(OR(E43=7,E43=9),AA43=$AY$12)</formula>
    </cfRule>
  </conditionalFormatting>
  <conditionalFormatting sqref="AA46">
    <cfRule type="expression" dxfId="1091" priority="1304">
      <formula>AA47=$AY$17</formula>
    </cfRule>
    <cfRule type="expression" dxfId="1090" priority="1305">
      <formula>AA47=$AY$18</formula>
    </cfRule>
  </conditionalFormatting>
  <conditionalFormatting sqref="AA46">
    <cfRule type="expression" dxfId="1089" priority="1303">
      <formula>AND(OR(E47=7,E47=9),AA47=$AY$12)</formula>
    </cfRule>
  </conditionalFormatting>
  <conditionalFormatting sqref="AA50">
    <cfRule type="expression" dxfId="1088" priority="1301">
      <formula>AA51=$AY$17</formula>
    </cfRule>
    <cfRule type="expression" dxfId="1087" priority="1302">
      <formula>AA51=$AY$18</formula>
    </cfRule>
  </conditionalFormatting>
  <conditionalFormatting sqref="AA50">
    <cfRule type="expression" dxfId="1086" priority="1300">
      <formula>AND(OR(E51=7,E51=9),AA51=$AY$12)</formula>
    </cfRule>
  </conditionalFormatting>
  <conditionalFormatting sqref="AA54">
    <cfRule type="expression" dxfId="1085" priority="1298">
      <formula>AA55=$AY$17</formula>
    </cfRule>
    <cfRule type="expression" dxfId="1084" priority="1299">
      <formula>AA55=$AY$18</formula>
    </cfRule>
  </conditionalFormatting>
  <conditionalFormatting sqref="AA54">
    <cfRule type="expression" dxfId="1083" priority="1297">
      <formula>AND(OR(E55=7,E55=9),AA55=$AY$12)</formula>
    </cfRule>
  </conditionalFormatting>
  <conditionalFormatting sqref="AA58">
    <cfRule type="expression" dxfId="1082" priority="1295">
      <formula>AA59=$AY$17</formula>
    </cfRule>
    <cfRule type="expression" dxfId="1081" priority="1296">
      <formula>AA59=$AY$18</formula>
    </cfRule>
  </conditionalFormatting>
  <conditionalFormatting sqref="AA58">
    <cfRule type="expression" dxfId="1080" priority="1294">
      <formula>AND(OR(E59=7,E59=9),AA59=$AY$12)</formula>
    </cfRule>
  </conditionalFormatting>
  <conditionalFormatting sqref="AA17">
    <cfRule type="expression" dxfId="1079" priority="1292">
      <formula>AA17="土"</formula>
    </cfRule>
    <cfRule type="expression" dxfId="1078" priority="1293">
      <formula>AA17="日"</formula>
    </cfRule>
  </conditionalFormatting>
  <conditionalFormatting sqref="AA17">
    <cfRule type="expression" dxfId="1077" priority="1291">
      <formula>AND(OR(E17=7,E17=9),AA17=$AY$12)</formula>
    </cfRule>
  </conditionalFormatting>
  <conditionalFormatting sqref="AA21">
    <cfRule type="expression" dxfId="1076" priority="1289">
      <formula>AA21="土"</formula>
    </cfRule>
    <cfRule type="expression" dxfId="1075" priority="1290">
      <formula>AA21="日"</formula>
    </cfRule>
  </conditionalFormatting>
  <conditionalFormatting sqref="AA21">
    <cfRule type="expression" dxfId="1074" priority="1288">
      <formula>AND(OR(E21=7,E21=9),AA21=$AY$12)</formula>
    </cfRule>
  </conditionalFormatting>
  <conditionalFormatting sqref="AA25">
    <cfRule type="expression" dxfId="1073" priority="1286">
      <formula>AA25="土"</formula>
    </cfRule>
    <cfRule type="expression" dxfId="1072" priority="1287">
      <formula>AA25="日"</formula>
    </cfRule>
  </conditionalFormatting>
  <conditionalFormatting sqref="AA25">
    <cfRule type="expression" dxfId="1071" priority="1285">
      <formula>AND(OR(E25=7,E25=9),AA25=$AY$12)</formula>
    </cfRule>
  </conditionalFormatting>
  <conditionalFormatting sqref="AA29">
    <cfRule type="expression" dxfId="1070" priority="1283">
      <formula>AA29="土"</formula>
    </cfRule>
    <cfRule type="expression" dxfId="1069" priority="1284">
      <formula>AA29="日"</formula>
    </cfRule>
  </conditionalFormatting>
  <conditionalFormatting sqref="AA29">
    <cfRule type="expression" dxfId="1068" priority="1282">
      <formula>AND(OR(E29=7,E29=9),AA29=$AY$12)</formula>
    </cfRule>
  </conditionalFormatting>
  <conditionalFormatting sqref="AA33">
    <cfRule type="expression" dxfId="1067" priority="1280">
      <formula>AA33="土"</formula>
    </cfRule>
    <cfRule type="expression" dxfId="1066" priority="1281">
      <formula>AA33="日"</formula>
    </cfRule>
  </conditionalFormatting>
  <conditionalFormatting sqref="AA33">
    <cfRule type="expression" dxfId="1065" priority="1279">
      <formula>AND(OR(E33=7,E33=9),AA33=$AY$12)</formula>
    </cfRule>
  </conditionalFormatting>
  <conditionalFormatting sqref="AA39">
    <cfRule type="expression" dxfId="1064" priority="1277">
      <formula>AA39="土"</formula>
    </cfRule>
    <cfRule type="expression" dxfId="1063" priority="1278">
      <formula>AA39="日"</formula>
    </cfRule>
  </conditionalFormatting>
  <conditionalFormatting sqref="AA39">
    <cfRule type="expression" dxfId="1062" priority="1276">
      <formula>AND(OR(E39=7,E39=9),AA39=$AY$12)</formula>
    </cfRule>
  </conditionalFormatting>
  <conditionalFormatting sqref="AA43">
    <cfRule type="expression" dxfId="1061" priority="1274">
      <formula>AA43="土"</formula>
    </cfRule>
    <cfRule type="expression" dxfId="1060" priority="1275">
      <formula>AA43="日"</formula>
    </cfRule>
  </conditionalFormatting>
  <conditionalFormatting sqref="AA43">
    <cfRule type="expression" dxfId="1059" priority="1273">
      <formula>AND(OR(E43=7,E43=9),AA43=$AY$12)</formula>
    </cfRule>
  </conditionalFormatting>
  <conditionalFormatting sqref="AA47">
    <cfRule type="expression" dxfId="1058" priority="1271">
      <formula>AA47="土"</formula>
    </cfRule>
    <cfRule type="expression" dxfId="1057" priority="1272">
      <formula>AA47="日"</formula>
    </cfRule>
  </conditionalFormatting>
  <conditionalFormatting sqref="AA47">
    <cfRule type="expression" dxfId="1056" priority="1270">
      <formula>AND(OR(E47=7,E47=9),AA47=$AY$12)</formula>
    </cfRule>
  </conditionalFormatting>
  <conditionalFormatting sqref="AA51">
    <cfRule type="expression" dxfId="1055" priority="1268">
      <formula>AA51="土"</formula>
    </cfRule>
    <cfRule type="expression" dxfId="1054" priority="1269">
      <formula>AA51="日"</formula>
    </cfRule>
  </conditionalFormatting>
  <conditionalFormatting sqref="AA51">
    <cfRule type="expression" dxfId="1053" priority="1267">
      <formula>AND(OR(E51=7,E51=9),AA51=$AY$12)</formula>
    </cfRule>
  </conditionalFormatting>
  <conditionalFormatting sqref="AA55">
    <cfRule type="expression" dxfId="1052" priority="1265">
      <formula>AA55="土"</formula>
    </cfRule>
    <cfRule type="expression" dxfId="1051" priority="1266">
      <formula>AA55="日"</formula>
    </cfRule>
  </conditionalFormatting>
  <conditionalFormatting sqref="AA55">
    <cfRule type="expression" dxfId="1050" priority="1264">
      <formula>AND(OR(E55=7,E55=9),AA55=$AY$12)</formula>
    </cfRule>
  </conditionalFormatting>
  <conditionalFormatting sqref="AA59">
    <cfRule type="expression" dxfId="1049" priority="1262">
      <formula>AA59="土"</formula>
    </cfRule>
    <cfRule type="expression" dxfId="1048" priority="1263">
      <formula>AA59="日"</formula>
    </cfRule>
  </conditionalFormatting>
  <conditionalFormatting sqref="AA59">
    <cfRule type="expression" dxfId="1047" priority="1261">
      <formula>AND(OR(E59=7,E59=9),AA59=$AY$12)</formula>
    </cfRule>
  </conditionalFormatting>
  <conditionalFormatting sqref="AB16">
    <cfRule type="expression" dxfId="1046" priority="1259">
      <formula>AB17=$AY$17</formula>
    </cfRule>
    <cfRule type="expression" dxfId="1045" priority="1260">
      <formula>AB17=$AY$18</formula>
    </cfRule>
  </conditionalFormatting>
  <conditionalFormatting sqref="AB16">
    <cfRule type="expression" dxfId="1044" priority="1258">
      <formula>AND(OR(E17=7,E17=9),AB17=$AY$12)</formula>
    </cfRule>
  </conditionalFormatting>
  <conditionalFormatting sqref="AB20">
    <cfRule type="expression" dxfId="1043" priority="1256">
      <formula>AB21=$AY$17</formula>
    </cfRule>
    <cfRule type="expression" dxfId="1042" priority="1257">
      <formula>AB21=$AY$18</formula>
    </cfRule>
  </conditionalFormatting>
  <conditionalFormatting sqref="AB20">
    <cfRule type="expression" dxfId="1041" priority="1255">
      <formula>AND(OR(E21=7,E21=9),AB21=$AY$12)</formula>
    </cfRule>
  </conditionalFormatting>
  <conditionalFormatting sqref="AB24">
    <cfRule type="expression" dxfId="1040" priority="1253">
      <formula>AB25=$AY$17</formula>
    </cfRule>
    <cfRule type="expression" dxfId="1039" priority="1254">
      <formula>AB25=$AY$18</formula>
    </cfRule>
  </conditionalFormatting>
  <conditionalFormatting sqref="AB24">
    <cfRule type="expression" dxfId="1038" priority="1252">
      <formula>AND(OR(E25=7,E25=9),AB25=$AY$12)</formula>
    </cfRule>
  </conditionalFormatting>
  <conditionalFormatting sqref="AB28">
    <cfRule type="expression" dxfId="1037" priority="1250">
      <formula>AB29=$AY$17</formula>
    </cfRule>
    <cfRule type="expression" dxfId="1036" priority="1251">
      <formula>AB29=$AY$18</formula>
    </cfRule>
  </conditionalFormatting>
  <conditionalFormatting sqref="AB28">
    <cfRule type="expression" dxfId="1035" priority="1249">
      <formula>AND(OR(E29=7,E29=9),AB29=$AY$12)</formula>
    </cfRule>
  </conditionalFormatting>
  <conditionalFormatting sqref="AB32">
    <cfRule type="expression" dxfId="1034" priority="1247">
      <formula>AB33=$AY$17</formula>
    </cfRule>
    <cfRule type="expression" dxfId="1033" priority="1248">
      <formula>AB33=$AY$18</formula>
    </cfRule>
  </conditionalFormatting>
  <conditionalFormatting sqref="AB32">
    <cfRule type="expression" dxfId="1032" priority="1246">
      <formula>AND(OR(E33=7,E33=9),AB33=$AY$12)</formula>
    </cfRule>
  </conditionalFormatting>
  <conditionalFormatting sqref="AB38">
    <cfRule type="expression" dxfId="1031" priority="1244">
      <formula>AB39=$AY$17</formula>
    </cfRule>
    <cfRule type="expression" dxfId="1030" priority="1245">
      <formula>AB39=$AY$18</formula>
    </cfRule>
  </conditionalFormatting>
  <conditionalFormatting sqref="AB38">
    <cfRule type="expression" dxfId="1029" priority="1243">
      <formula>AND(OR(E39=7,E39=9),AB39=$AY$12)</formula>
    </cfRule>
  </conditionalFormatting>
  <conditionalFormatting sqref="AB42">
    <cfRule type="expression" dxfId="1028" priority="1241">
      <formula>AB43=$AY$17</formula>
    </cfRule>
    <cfRule type="expression" dxfId="1027" priority="1242">
      <formula>AB43=$AY$18</formula>
    </cfRule>
  </conditionalFormatting>
  <conditionalFormatting sqref="AB42">
    <cfRule type="expression" dxfId="1026" priority="1240">
      <formula>AND(OR(E43=7,E43=9),AB43=$AY$12)</formula>
    </cfRule>
  </conditionalFormatting>
  <conditionalFormatting sqref="AB46">
    <cfRule type="expression" dxfId="1025" priority="1238">
      <formula>AB47=$AY$17</formula>
    </cfRule>
    <cfRule type="expression" dxfId="1024" priority="1239">
      <formula>AB47=$AY$18</formula>
    </cfRule>
  </conditionalFormatting>
  <conditionalFormatting sqref="AB46">
    <cfRule type="expression" dxfId="1023" priority="1237">
      <formula>AND(OR(E47=7,E47=9),AB47=$AY$12)</formula>
    </cfRule>
  </conditionalFormatting>
  <conditionalFormatting sqref="AB50">
    <cfRule type="expression" dxfId="1022" priority="1235">
      <formula>AB51=$AY$17</formula>
    </cfRule>
    <cfRule type="expression" dxfId="1021" priority="1236">
      <formula>AB51=$AY$18</formula>
    </cfRule>
  </conditionalFormatting>
  <conditionalFormatting sqref="AB50">
    <cfRule type="expression" dxfId="1020" priority="1234">
      <formula>AND(OR(E51=7,E51=9),AB51=$AY$12)</formula>
    </cfRule>
  </conditionalFormatting>
  <conditionalFormatting sqref="AB54">
    <cfRule type="expression" dxfId="1019" priority="1232">
      <formula>AB55=$AY$17</formula>
    </cfRule>
    <cfRule type="expression" dxfId="1018" priority="1233">
      <formula>AB55=$AY$18</formula>
    </cfRule>
  </conditionalFormatting>
  <conditionalFormatting sqref="AB54">
    <cfRule type="expression" dxfId="1017" priority="1231">
      <formula>AND(OR(E55=7,E55=9),AB55=$AY$12)</formula>
    </cfRule>
  </conditionalFormatting>
  <conditionalFormatting sqref="AB58">
    <cfRule type="expression" dxfId="1016" priority="1229">
      <formula>AB59=$AY$17</formula>
    </cfRule>
    <cfRule type="expression" dxfId="1015" priority="1230">
      <formula>AB59=$AY$18</formula>
    </cfRule>
  </conditionalFormatting>
  <conditionalFormatting sqref="AB58">
    <cfRule type="expression" dxfId="1014" priority="1228">
      <formula>AND(OR(E59=7,E59=9),AB59=$AY$12)</formula>
    </cfRule>
  </conditionalFormatting>
  <conditionalFormatting sqref="AB17">
    <cfRule type="expression" dxfId="1013" priority="1226">
      <formula>AB17="土"</formula>
    </cfRule>
    <cfRule type="expression" dxfId="1012" priority="1227">
      <formula>AB17="日"</formula>
    </cfRule>
  </conditionalFormatting>
  <conditionalFormatting sqref="AB17">
    <cfRule type="expression" dxfId="1011" priority="1225">
      <formula>AND(OR(E17=7,E17=9),AB17=$AY$12)</formula>
    </cfRule>
  </conditionalFormatting>
  <conditionalFormatting sqref="AB21">
    <cfRule type="expression" dxfId="1010" priority="1223">
      <formula>AB21="土"</formula>
    </cfRule>
    <cfRule type="expression" dxfId="1009" priority="1224">
      <formula>AB21="日"</formula>
    </cfRule>
  </conditionalFormatting>
  <conditionalFormatting sqref="AB21">
    <cfRule type="expression" dxfId="1008" priority="1222">
      <formula>AND(OR(E21=7,E21=9),AB21=$AY$12)</formula>
    </cfRule>
  </conditionalFormatting>
  <conditionalFormatting sqref="AB25">
    <cfRule type="expression" dxfId="1007" priority="1220">
      <formula>AB25="土"</formula>
    </cfRule>
    <cfRule type="expression" dxfId="1006" priority="1221">
      <formula>AB25="日"</formula>
    </cfRule>
  </conditionalFormatting>
  <conditionalFormatting sqref="AB25">
    <cfRule type="expression" dxfId="1005" priority="1219">
      <formula>AND(OR(E25=7,E25=9),AB25=$AY$12)</formula>
    </cfRule>
  </conditionalFormatting>
  <conditionalFormatting sqref="AB29">
    <cfRule type="expression" dxfId="1004" priority="1217">
      <formula>AB29="土"</formula>
    </cfRule>
    <cfRule type="expression" dxfId="1003" priority="1218">
      <formula>AB29="日"</formula>
    </cfRule>
  </conditionalFormatting>
  <conditionalFormatting sqref="AB29">
    <cfRule type="expression" dxfId="1002" priority="1216">
      <formula>AND(OR(E29=7,E29=9),AB29=$AY$12)</formula>
    </cfRule>
  </conditionalFormatting>
  <conditionalFormatting sqref="AB33">
    <cfRule type="expression" dxfId="1001" priority="1214">
      <formula>AB33="土"</formula>
    </cfRule>
    <cfRule type="expression" dxfId="1000" priority="1215">
      <formula>AB33="日"</formula>
    </cfRule>
  </conditionalFormatting>
  <conditionalFormatting sqref="AB33">
    <cfRule type="expression" dxfId="999" priority="1213">
      <formula>AND(OR(E33=7,E33=9),AB33=$AY$12)</formula>
    </cfRule>
  </conditionalFormatting>
  <conditionalFormatting sqref="AB39">
    <cfRule type="expression" dxfId="998" priority="1211">
      <formula>AB39="土"</formula>
    </cfRule>
    <cfRule type="expression" dxfId="997" priority="1212">
      <formula>AB39="日"</formula>
    </cfRule>
  </conditionalFormatting>
  <conditionalFormatting sqref="AB39">
    <cfRule type="expression" dxfId="996" priority="1210">
      <formula>AND(OR(E39=7,E39=9),AB39=$AY$12)</formula>
    </cfRule>
  </conditionalFormatting>
  <conditionalFormatting sqref="AB43">
    <cfRule type="expression" dxfId="995" priority="1208">
      <formula>AB43="土"</formula>
    </cfRule>
    <cfRule type="expression" dxfId="994" priority="1209">
      <formula>AB43="日"</formula>
    </cfRule>
  </conditionalFormatting>
  <conditionalFormatting sqref="AB43">
    <cfRule type="expression" dxfId="993" priority="1207">
      <formula>AND(OR(E43=7,E43=9),AB43=$AY$12)</formula>
    </cfRule>
  </conditionalFormatting>
  <conditionalFormatting sqref="AB47">
    <cfRule type="expression" dxfId="992" priority="1205">
      <formula>AB47="土"</formula>
    </cfRule>
    <cfRule type="expression" dxfId="991" priority="1206">
      <formula>AB47="日"</formula>
    </cfRule>
  </conditionalFormatting>
  <conditionalFormatting sqref="AB47">
    <cfRule type="expression" dxfId="990" priority="1204">
      <formula>AND(OR(E47=7,E47=9),AB47=$AY$12)</formula>
    </cfRule>
  </conditionalFormatting>
  <conditionalFormatting sqref="AB51">
    <cfRule type="expression" dxfId="989" priority="1202">
      <formula>AB51="土"</formula>
    </cfRule>
    <cfRule type="expression" dxfId="988" priority="1203">
      <formula>AB51="日"</formula>
    </cfRule>
  </conditionalFormatting>
  <conditionalFormatting sqref="AB51">
    <cfRule type="expression" dxfId="987" priority="1201">
      <formula>AND(OR(E51=7,E51=9),AB51=$AY$12)</formula>
    </cfRule>
  </conditionalFormatting>
  <conditionalFormatting sqref="AB55">
    <cfRule type="expression" dxfId="986" priority="1199">
      <formula>AB55="土"</formula>
    </cfRule>
    <cfRule type="expression" dxfId="985" priority="1200">
      <formula>AB55="日"</formula>
    </cfRule>
  </conditionalFormatting>
  <conditionalFormatting sqref="AB55">
    <cfRule type="expression" dxfId="984" priority="1198">
      <formula>AND(OR(E55=7,E55=9),AB55=$AY$12)</formula>
    </cfRule>
  </conditionalFormatting>
  <conditionalFormatting sqref="AB59">
    <cfRule type="expression" dxfId="983" priority="1196">
      <formula>AB59="土"</formula>
    </cfRule>
    <cfRule type="expression" dxfId="982" priority="1197">
      <formula>AB59="日"</formula>
    </cfRule>
  </conditionalFormatting>
  <conditionalFormatting sqref="AB59">
    <cfRule type="expression" dxfId="981" priority="1195">
      <formula>AND(OR(E59=7,E59=9),AB59=$AY$12)</formula>
    </cfRule>
  </conditionalFormatting>
  <conditionalFormatting sqref="AC16">
    <cfRule type="expression" dxfId="980" priority="1193">
      <formula>AC17=$AY$17</formula>
    </cfRule>
    <cfRule type="expression" dxfId="979" priority="1194">
      <formula>AC17=$AY$18</formula>
    </cfRule>
  </conditionalFormatting>
  <conditionalFormatting sqref="AC16">
    <cfRule type="expression" dxfId="978" priority="1191">
      <formula>AND(E17=3,$AY$2=2021,2024,2025,2026,2028,2029,2030)</formula>
    </cfRule>
    <cfRule type="expression" dxfId="977" priority="1192">
      <formula>AND(OR(E17=7,E17=9),AC17=$AY$12)</formula>
    </cfRule>
  </conditionalFormatting>
  <conditionalFormatting sqref="AC20">
    <cfRule type="expression" dxfId="976" priority="1189">
      <formula>AC21=$AY$17</formula>
    </cfRule>
    <cfRule type="expression" dxfId="975" priority="1190">
      <formula>AC21=$AY$18</formula>
    </cfRule>
  </conditionalFormatting>
  <conditionalFormatting sqref="AC20">
    <cfRule type="expression" dxfId="974" priority="1187">
      <formula>AND(E21=3,$AY$2=2021,2024,2025,2026,2028,2029,2030)</formula>
    </cfRule>
    <cfRule type="expression" dxfId="973" priority="1188">
      <formula>AND(OR(E21=7,E21=9),AC21=$AY$12)</formula>
    </cfRule>
  </conditionalFormatting>
  <conditionalFormatting sqref="AC24">
    <cfRule type="expression" dxfId="972" priority="1185">
      <formula>AC25=$AY$17</formula>
    </cfRule>
    <cfRule type="expression" dxfId="971" priority="1186">
      <formula>AC25=$AY$18</formula>
    </cfRule>
  </conditionalFormatting>
  <conditionalFormatting sqref="AC24">
    <cfRule type="expression" dxfId="970" priority="1183">
      <formula>AND(E25=3,$AY$2=2021,2024,2025,2026,2028,2029,2030)</formula>
    </cfRule>
    <cfRule type="expression" dxfId="969" priority="1184">
      <formula>AND(OR(E25=7,E25=9),AC25=$AY$12)</formula>
    </cfRule>
  </conditionalFormatting>
  <conditionalFormatting sqref="AC28">
    <cfRule type="expression" dxfId="968" priority="1181">
      <formula>AC29=$AY$17</formula>
    </cfRule>
    <cfRule type="expression" dxfId="967" priority="1182">
      <formula>AC29=$AY$18</formula>
    </cfRule>
  </conditionalFormatting>
  <conditionalFormatting sqref="AC28">
    <cfRule type="expression" dxfId="966" priority="1179">
      <formula>AND(E29=3,$AY$2=2021,2024,2025,2026,2028,2029,2030)</formula>
    </cfRule>
    <cfRule type="expression" dxfId="965" priority="1180">
      <formula>AND(OR(E29=7,E29=9),AC29=$AY$12)</formula>
    </cfRule>
  </conditionalFormatting>
  <conditionalFormatting sqref="AC32">
    <cfRule type="expression" dxfId="964" priority="1177">
      <formula>AC33=$AY$17</formula>
    </cfRule>
    <cfRule type="expression" dxfId="963" priority="1178">
      <formula>AC33=$AY$18</formula>
    </cfRule>
  </conditionalFormatting>
  <conditionalFormatting sqref="AC32">
    <cfRule type="expression" dxfId="962" priority="1175">
      <formula>AND(E33=3,$AY$2=2021,2024,2025,2026,2028,2029,2030)</formula>
    </cfRule>
    <cfRule type="expression" dxfId="961" priority="1176">
      <formula>AND(OR(E33=7,E33=9),AC33=$AY$12)</formula>
    </cfRule>
  </conditionalFormatting>
  <conditionalFormatting sqref="AC38">
    <cfRule type="expression" dxfId="960" priority="1173">
      <formula>AC39=$AY$17</formula>
    </cfRule>
    <cfRule type="expression" dxfId="959" priority="1174">
      <formula>AC39=$AY$18</formula>
    </cfRule>
  </conditionalFormatting>
  <conditionalFormatting sqref="AC38">
    <cfRule type="expression" dxfId="958" priority="1171">
      <formula>AND(E39=3,$AY$2=2021,2024,2025,2026,2028,2029,2030)</formula>
    </cfRule>
    <cfRule type="expression" dxfId="957" priority="1172">
      <formula>AND(OR(E39=7,E39=9),AC39=$AY$12)</formula>
    </cfRule>
  </conditionalFormatting>
  <conditionalFormatting sqref="AC42">
    <cfRule type="expression" dxfId="956" priority="1169">
      <formula>AC43=$AY$17</formula>
    </cfRule>
    <cfRule type="expression" dxfId="955" priority="1170">
      <formula>AC43=$AY$18</formula>
    </cfRule>
  </conditionalFormatting>
  <conditionalFormatting sqref="AC42">
    <cfRule type="expression" dxfId="954" priority="1167">
      <formula>AND(E43=3,$AY$2=2021,2024,2025,2026,2028,2029,2030)</formula>
    </cfRule>
    <cfRule type="expression" dxfId="953" priority="1168">
      <formula>AND(OR(E43=7,E43=9),AC43=$AY$12)</formula>
    </cfRule>
  </conditionalFormatting>
  <conditionalFormatting sqref="AC46">
    <cfRule type="expression" dxfId="952" priority="1165">
      <formula>AC47=$AY$17</formula>
    </cfRule>
    <cfRule type="expression" dxfId="951" priority="1166">
      <formula>AC47=$AY$18</formula>
    </cfRule>
  </conditionalFormatting>
  <conditionalFormatting sqref="AC46">
    <cfRule type="expression" dxfId="950" priority="1163">
      <formula>AND(E47=3,$AY$2=2021,2024,2025,2026,2028,2029,2030)</formula>
    </cfRule>
    <cfRule type="expression" dxfId="949" priority="1164">
      <formula>AND(OR(E47=7,E47=9),AC47=$AY$12)</formula>
    </cfRule>
  </conditionalFormatting>
  <conditionalFormatting sqref="AC50">
    <cfRule type="expression" dxfId="948" priority="1161">
      <formula>AC51=$AY$17</formula>
    </cfRule>
    <cfRule type="expression" dxfId="947" priority="1162">
      <formula>AC51=$AY$18</formula>
    </cfRule>
  </conditionalFormatting>
  <conditionalFormatting sqref="AC50">
    <cfRule type="expression" dxfId="946" priority="1159">
      <formula>AND(E51=3,$AY$2=2021,2024,2025,2026,2028,2029,2030)</formula>
    </cfRule>
    <cfRule type="expression" dxfId="945" priority="1160">
      <formula>AND(OR(E51=7,E51=9),AC51=$AY$12)</formula>
    </cfRule>
  </conditionalFormatting>
  <conditionalFormatting sqref="AC54">
    <cfRule type="expression" dxfId="944" priority="1157">
      <formula>AC55=$AY$17</formula>
    </cfRule>
    <cfRule type="expression" dxfId="943" priority="1158">
      <formula>AC55=$AY$18</formula>
    </cfRule>
  </conditionalFormatting>
  <conditionalFormatting sqref="AC54">
    <cfRule type="expression" dxfId="942" priority="1155">
      <formula>AND(E55=3,$AY$2=2021,2024,2025,2026,2028,2029,2030)</formula>
    </cfRule>
    <cfRule type="expression" dxfId="941" priority="1156">
      <formula>AND(OR(E55=7,E55=9),AC55=$AY$12)</formula>
    </cfRule>
  </conditionalFormatting>
  <conditionalFormatting sqref="AC58">
    <cfRule type="expression" dxfId="940" priority="1153">
      <formula>AC59=$AY$17</formula>
    </cfRule>
    <cfRule type="expression" dxfId="939" priority="1154">
      <formula>AC59=$AY$18</formula>
    </cfRule>
  </conditionalFormatting>
  <conditionalFormatting sqref="AC58">
    <cfRule type="expression" dxfId="938" priority="1151">
      <formula>AND(E59=3,$AY$2=2021,2024,2025,2026,2028,2029,2030)</formula>
    </cfRule>
    <cfRule type="expression" dxfId="937" priority="1152">
      <formula>AND(OR(E59=7,E59=9),AC59=$AY$12)</formula>
    </cfRule>
  </conditionalFormatting>
  <conditionalFormatting sqref="AC17">
    <cfRule type="expression" dxfId="936" priority="1149">
      <formula>AC17="土"</formula>
    </cfRule>
    <cfRule type="expression" dxfId="935" priority="1150">
      <formula>AC17="日"</formula>
    </cfRule>
  </conditionalFormatting>
  <conditionalFormatting sqref="AC17">
    <cfRule type="expression" dxfId="934" priority="1147">
      <formula>AND(D+$AY$2=2021,2024,2025,2026,2028,2029,2030)</formula>
    </cfRule>
    <cfRule type="expression" dxfId="933" priority="1148">
      <formula>AND(OR(E17=7,E17=9),AC17=$AY$12)</formula>
    </cfRule>
  </conditionalFormatting>
  <conditionalFormatting sqref="AC25">
    <cfRule type="expression" dxfId="932" priority="1141">
      <formula>AC25="土"</formula>
    </cfRule>
    <cfRule type="expression" dxfId="931" priority="1142">
      <formula>AC25="日"</formula>
    </cfRule>
  </conditionalFormatting>
  <conditionalFormatting sqref="AC25">
    <cfRule type="expression" dxfId="930" priority="1139">
      <formula>AND(D+$AY$2=2021,2024,2025,2026,2028,2029,2030)</formula>
    </cfRule>
    <cfRule type="expression" dxfId="929" priority="1140">
      <formula>AND(OR(E25=7,E25=9),AC25=$AY$12)</formula>
    </cfRule>
  </conditionalFormatting>
  <conditionalFormatting sqref="AC29">
    <cfRule type="expression" dxfId="928" priority="1137">
      <formula>AC29="土"</formula>
    </cfRule>
    <cfRule type="expression" dxfId="927" priority="1138">
      <formula>AC29="日"</formula>
    </cfRule>
  </conditionalFormatting>
  <conditionalFormatting sqref="AC29">
    <cfRule type="expression" dxfId="926" priority="1135">
      <formula>AND(D+$AY$2=2021,2024,2025,2026,2028,2029,2030)</formula>
    </cfRule>
    <cfRule type="expression" dxfId="925" priority="1136">
      <formula>AND(OR(E29=7,E29=9),AC29=$AY$12)</formula>
    </cfRule>
  </conditionalFormatting>
  <conditionalFormatting sqref="AC33">
    <cfRule type="expression" dxfId="924" priority="1133">
      <formula>AC33="土"</formula>
    </cfRule>
    <cfRule type="expression" dxfId="923" priority="1134">
      <formula>AC33="日"</formula>
    </cfRule>
  </conditionalFormatting>
  <conditionalFormatting sqref="AC33">
    <cfRule type="expression" dxfId="922" priority="1131">
      <formula>AND(D+$AY$2=2021,2024,2025,2026,2028,2029,2030)</formula>
    </cfRule>
    <cfRule type="expression" dxfId="921" priority="1132">
      <formula>AND(OR(E33=7,E33=9),AC33=$AY$12)</formula>
    </cfRule>
  </conditionalFormatting>
  <conditionalFormatting sqref="AC39">
    <cfRule type="expression" dxfId="920" priority="1129">
      <formula>AC39="土"</formula>
    </cfRule>
    <cfRule type="expression" dxfId="919" priority="1130">
      <formula>AC39="日"</formula>
    </cfRule>
  </conditionalFormatting>
  <conditionalFormatting sqref="AC39">
    <cfRule type="expression" dxfId="918" priority="1127">
      <formula>AND(D+$AY$2=2021,2024,2025,2026,2028,2029,2030)</formula>
    </cfRule>
    <cfRule type="expression" dxfId="917" priority="1128">
      <formula>AND(OR(E39=7,E39=9),AC39=$AY$12)</formula>
    </cfRule>
  </conditionalFormatting>
  <conditionalFormatting sqref="AC43">
    <cfRule type="expression" dxfId="916" priority="1125">
      <formula>AC43="土"</formula>
    </cfRule>
    <cfRule type="expression" dxfId="915" priority="1126">
      <formula>AC43="日"</formula>
    </cfRule>
  </conditionalFormatting>
  <conditionalFormatting sqref="AC43">
    <cfRule type="expression" dxfId="914" priority="1123">
      <formula>AND(D+$AY$2=2021,2024,2025,2026,2028,2029,2030)</formula>
    </cfRule>
    <cfRule type="expression" dxfId="913" priority="1124">
      <formula>AND(OR(E43=7,E43=9),AC43=$AY$12)</formula>
    </cfRule>
  </conditionalFormatting>
  <conditionalFormatting sqref="AC47">
    <cfRule type="expression" dxfId="912" priority="1121">
      <formula>AC47="土"</formula>
    </cfRule>
    <cfRule type="expression" dxfId="911" priority="1122">
      <formula>AC47="日"</formula>
    </cfRule>
  </conditionalFormatting>
  <conditionalFormatting sqref="AC47">
    <cfRule type="expression" dxfId="910" priority="1119">
      <formula>AND(D+$AY$2=2021,2024,2025,2026,2028,2029,2030)</formula>
    </cfRule>
    <cfRule type="expression" dxfId="909" priority="1120">
      <formula>AND(OR(E47=7,E47=9),AC47=$AY$12)</formula>
    </cfRule>
  </conditionalFormatting>
  <conditionalFormatting sqref="AC51">
    <cfRule type="expression" dxfId="908" priority="1117">
      <formula>AC51="土"</formula>
    </cfRule>
    <cfRule type="expression" dxfId="907" priority="1118">
      <formula>AC51="日"</formula>
    </cfRule>
  </conditionalFormatting>
  <conditionalFormatting sqref="AC51">
    <cfRule type="expression" dxfId="906" priority="1115">
      <formula>AND(D+$AY$2=2021,2024,2025,2026,2028,2029,2030)</formula>
    </cfRule>
    <cfRule type="expression" dxfId="905" priority="1116">
      <formula>AND(OR(E51=7,E51=9),AC51=$AY$12)</formula>
    </cfRule>
  </conditionalFormatting>
  <conditionalFormatting sqref="AC55">
    <cfRule type="expression" dxfId="904" priority="1113">
      <formula>AC55="土"</formula>
    </cfRule>
    <cfRule type="expression" dxfId="903" priority="1114">
      <formula>AC55="日"</formula>
    </cfRule>
  </conditionalFormatting>
  <conditionalFormatting sqref="AC55">
    <cfRule type="expression" dxfId="902" priority="1111">
      <formula>AND(D+$AY$2=2021,2024,2025,2026,2028,2029,2030)</formula>
    </cfRule>
    <cfRule type="expression" dxfId="901" priority="1112">
      <formula>AND(OR(E55=7,E55=9),AC55=$AY$12)</formula>
    </cfRule>
  </conditionalFormatting>
  <conditionalFormatting sqref="AC59">
    <cfRule type="expression" dxfId="900" priority="1109">
      <formula>AC59="土"</formula>
    </cfRule>
    <cfRule type="expression" dxfId="899" priority="1110">
      <formula>AC59="日"</formula>
    </cfRule>
  </conditionalFormatting>
  <conditionalFormatting sqref="AC59">
    <cfRule type="expression" dxfId="898" priority="1107">
      <formula>AND(D+$AY$2=2021,2024,2025,2026,2028,2029,2030)</formula>
    </cfRule>
    <cfRule type="expression" dxfId="897" priority="1108">
      <formula>AND(OR(E59=7,E59=9),AC59=$AY$12)</formula>
    </cfRule>
  </conditionalFormatting>
  <conditionalFormatting sqref="AC21">
    <cfRule type="expression" dxfId="896" priority="1105">
      <formula>AC21="土"</formula>
    </cfRule>
    <cfRule type="expression" dxfId="895" priority="1106">
      <formula>AC21="日"</formula>
    </cfRule>
  </conditionalFormatting>
  <conditionalFormatting sqref="AC21">
    <cfRule type="expression" dxfId="894" priority="1103">
      <formula>AND(E21=3,+$AY$2=2021,2024,2025,2026,2028,2029,2030)</formula>
    </cfRule>
    <cfRule type="expression" dxfId="893" priority="1104">
      <formula>AND(OR(E21=7,E21=9),AC21=$AY$12)</formula>
    </cfRule>
  </conditionalFormatting>
  <conditionalFormatting sqref="AD16">
    <cfRule type="expression" dxfId="892" priority="1101">
      <formula>AD17=$AY$17</formula>
    </cfRule>
    <cfRule type="expression" dxfId="891" priority="1102">
      <formula>AD17=$AY$18</formula>
    </cfRule>
  </conditionalFormatting>
  <conditionalFormatting sqref="AD16">
    <cfRule type="expression" dxfId="890" priority="1099">
      <formula>AND(E17=3,+$AY$2=2022,2023,2027,2031)</formula>
    </cfRule>
    <cfRule type="expression" dxfId="889" priority="1100">
      <formula>AND(OR(E17=7,E17=9),AD17=$AY$12)</formula>
    </cfRule>
  </conditionalFormatting>
  <conditionalFormatting sqref="AD20">
    <cfRule type="expression" dxfId="888" priority="1097">
      <formula>AD21=$AY$17</formula>
    </cfRule>
    <cfRule type="expression" dxfId="887" priority="1098">
      <formula>AD21=$AY$18</formula>
    </cfRule>
  </conditionalFormatting>
  <conditionalFormatting sqref="AD20">
    <cfRule type="expression" dxfId="886" priority="1095">
      <formula>AND(E21=3,+$AY$2=2022,2023,2027,2031)</formula>
    </cfRule>
    <cfRule type="expression" dxfId="885" priority="1096">
      <formula>AND(OR(E21=7,E21=9),AD21=$AY$12)</formula>
    </cfRule>
  </conditionalFormatting>
  <conditionalFormatting sqref="AD24">
    <cfRule type="expression" dxfId="884" priority="1093">
      <formula>AD25=$AY$17</formula>
    </cfRule>
    <cfRule type="expression" dxfId="883" priority="1094">
      <formula>AD25=$AY$18</formula>
    </cfRule>
  </conditionalFormatting>
  <conditionalFormatting sqref="AD24">
    <cfRule type="expression" dxfId="882" priority="1091">
      <formula>AND(E25=3,+$AY$2=2022,2023,2027,2031)</formula>
    </cfRule>
    <cfRule type="expression" dxfId="881" priority="1092">
      <formula>AND(OR(E25=7,E25=9),AD25=$AY$12)</formula>
    </cfRule>
  </conditionalFormatting>
  <conditionalFormatting sqref="AD28">
    <cfRule type="expression" dxfId="880" priority="1089">
      <formula>AD29=$AY$17</formula>
    </cfRule>
    <cfRule type="expression" dxfId="879" priority="1090">
      <formula>AD29=$AY$18</formula>
    </cfRule>
  </conditionalFormatting>
  <conditionalFormatting sqref="AD28">
    <cfRule type="expression" dxfId="878" priority="1087">
      <formula>AND(E29=3,+$AY$2=2022,2023,2027,2031)</formula>
    </cfRule>
    <cfRule type="expression" dxfId="877" priority="1088">
      <formula>AND(OR(E29=7,E29=9),AD29=$AY$12)</formula>
    </cfRule>
  </conditionalFormatting>
  <conditionalFormatting sqref="AD32">
    <cfRule type="expression" dxfId="876" priority="1085">
      <formula>AD33=$AY$17</formula>
    </cfRule>
    <cfRule type="expression" dxfId="875" priority="1086">
      <formula>AD33=$AY$18</formula>
    </cfRule>
  </conditionalFormatting>
  <conditionalFormatting sqref="AD32">
    <cfRule type="expression" dxfId="874" priority="1083">
      <formula>AND(E33=3,+$AY$2=2022,2023,2027,2031)</formula>
    </cfRule>
    <cfRule type="expression" dxfId="873" priority="1084">
      <formula>AND(OR(E33=7,E33=9),AD33=$AY$12)</formula>
    </cfRule>
  </conditionalFormatting>
  <conditionalFormatting sqref="AD38">
    <cfRule type="expression" dxfId="872" priority="1081">
      <formula>AD39=$AY$17</formula>
    </cfRule>
    <cfRule type="expression" dxfId="871" priority="1082">
      <formula>AD39=$AY$18</formula>
    </cfRule>
  </conditionalFormatting>
  <conditionalFormatting sqref="AD38">
    <cfRule type="expression" dxfId="870" priority="1079">
      <formula>AND(E39=3,+$AY$2=2022,2023,2027,2031)</formula>
    </cfRule>
    <cfRule type="expression" dxfId="869" priority="1080">
      <formula>AND(OR(E39=7,E39=9),AD39=$AY$12)</formula>
    </cfRule>
  </conditionalFormatting>
  <conditionalFormatting sqref="AD42">
    <cfRule type="expression" dxfId="868" priority="1077">
      <formula>AD43=$AY$17</formula>
    </cfRule>
    <cfRule type="expression" dxfId="867" priority="1078">
      <formula>AD43=$AY$18</formula>
    </cfRule>
  </conditionalFormatting>
  <conditionalFormatting sqref="AD42">
    <cfRule type="expression" dxfId="866" priority="1075">
      <formula>AND(E43=3,+$AY$2=2022,2023,2027,2031)</formula>
    </cfRule>
    <cfRule type="expression" dxfId="865" priority="1076">
      <formula>AND(OR(E43=7,E43=9),AD43=$AY$12)</formula>
    </cfRule>
  </conditionalFormatting>
  <conditionalFormatting sqref="AD46">
    <cfRule type="expression" dxfId="864" priority="1073">
      <formula>AD47=$AY$17</formula>
    </cfRule>
    <cfRule type="expression" dxfId="863" priority="1074">
      <formula>AD47=$AY$18</formula>
    </cfRule>
  </conditionalFormatting>
  <conditionalFormatting sqref="AD46">
    <cfRule type="expression" dxfId="862" priority="1071">
      <formula>AND(E47=3,+$AY$2=2022,2023,2027,2031)</formula>
    </cfRule>
    <cfRule type="expression" dxfId="861" priority="1072">
      <formula>AND(OR(E47=7,E47=9),AD47=$AY$12)</formula>
    </cfRule>
  </conditionalFormatting>
  <conditionalFormatting sqref="AD50">
    <cfRule type="expression" dxfId="860" priority="1069">
      <formula>AD51=$AY$17</formula>
    </cfRule>
    <cfRule type="expression" dxfId="859" priority="1070">
      <formula>AD51=$AY$18</formula>
    </cfRule>
  </conditionalFormatting>
  <conditionalFormatting sqref="AD50">
    <cfRule type="expression" dxfId="858" priority="1067">
      <formula>AND(E51=3,+$AY$2=2022,2023,2027,2031)</formula>
    </cfRule>
    <cfRule type="expression" dxfId="857" priority="1068">
      <formula>AND(OR(E51=7,E51=9),AD51=$AY$12)</formula>
    </cfRule>
  </conditionalFormatting>
  <conditionalFormatting sqref="AD54">
    <cfRule type="expression" dxfId="856" priority="1065">
      <formula>AD55=$AY$17</formula>
    </cfRule>
    <cfRule type="expression" dxfId="855" priority="1066">
      <formula>AD55=$AY$18</formula>
    </cfRule>
  </conditionalFormatting>
  <conditionalFormatting sqref="AD54">
    <cfRule type="expression" dxfId="854" priority="1063">
      <formula>AND(E55=3,+$AY$2=2022,2023,2027,2031)</formula>
    </cfRule>
    <cfRule type="expression" dxfId="853" priority="1064">
      <formula>AND(OR(E55=7,E55=9),AD55=$AY$12)</formula>
    </cfRule>
  </conditionalFormatting>
  <conditionalFormatting sqref="AD58">
    <cfRule type="expression" dxfId="852" priority="1061">
      <formula>AD59=$AY$17</formula>
    </cfRule>
    <cfRule type="expression" dxfId="851" priority="1062">
      <formula>AD59=$AY$18</formula>
    </cfRule>
  </conditionalFormatting>
  <conditionalFormatting sqref="AD58">
    <cfRule type="expression" dxfId="850" priority="1059">
      <formula>AND(E59=3,+$AY$2=2022,2023,2027,2031)</formula>
    </cfRule>
    <cfRule type="expression" dxfId="849" priority="1060">
      <formula>AND(OR(E59=7,E59=9),AD59=$AY$12)</formula>
    </cfRule>
  </conditionalFormatting>
  <conditionalFormatting sqref="AD17">
    <cfRule type="expression" dxfId="848" priority="1057">
      <formula>AD17="土"</formula>
    </cfRule>
    <cfRule type="expression" dxfId="847" priority="1058">
      <formula>AD17="日"</formula>
    </cfRule>
  </conditionalFormatting>
  <conditionalFormatting sqref="AD17">
    <cfRule type="expression" dxfId="846" priority="1055">
      <formula>AND(E17=3,$AY$2=2022,2023,2027,2031)</formula>
    </cfRule>
    <cfRule type="expression" dxfId="845" priority="1056">
      <formula>AND(OR(E17=7,E17=9),AD17=$AY$12)</formula>
    </cfRule>
  </conditionalFormatting>
  <conditionalFormatting sqref="AD21">
    <cfRule type="expression" dxfId="844" priority="1053">
      <formula>AD21="土"</formula>
    </cfRule>
    <cfRule type="expression" dxfId="843" priority="1054">
      <formula>AD21="日"</formula>
    </cfRule>
  </conditionalFormatting>
  <conditionalFormatting sqref="AD21">
    <cfRule type="expression" dxfId="842" priority="1051">
      <formula>AND(E21=3,$AY$2=2022,2023,2027,2031)</formula>
    </cfRule>
    <cfRule type="expression" dxfId="841" priority="1052">
      <formula>AND(OR(E21=7,E21=9),AD21=$AY$12)</formula>
    </cfRule>
  </conditionalFormatting>
  <conditionalFormatting sqref="AD25">
    <cfRule type="expression" dxfId="840" priority="1049">
      <formula>AD25="土"</formula>
    </cfRule>
    <cfRule type="expression" dxfId="839" priority="1050">
      <formula>AD25="日"</formula>
    </cfRule>
  </conditionalFormatting>
  <conditionalFormatting sqref="AD25">
    <cfRule type="expression" dxfId="838" priority="1047">
      <formula>AND(E25=3,$AY$2=2022,2023,2027,2031)</formula>
    </cfRule>
    <cfRule type="expression" dxfId="837" priority="1048">
      <formula>AND(OR(E25=7,E25=9),AD25=$AY$12)</formula>
    </cfRule>
  </conditionalFormatting>
  <conditionalFormatting sqref="AD29">
    <cfRule type="expression" dxfId="836" priority="1045">
      <formula>AD29="土"</formula>
    </cfRule>
    <cfRule type="expression" dxfId="835" priority="1046">
      <formula>AD29="日"</formula>
    </cfRule>
  </conditionalFormatting>
  <conditionalFormatting sqref="AD29">
    <cfRule type="expression" dxfId="834" priority="1043">
      <formula>AND(E29=3,$AY$2=2022,2023,2027,2031)</formula>
    </cfRule>
    <cfRule type="expression" dxfId="833" priority="1044">
      <formula>AND(OR(E29=7,E29=9),AD29=$AY$12)</formula>
    </cfRule>
  </conditionalFormatting>
  <conditionalFormatting sqref="AD33">
    <cfRule type="expression" dxfId="832" priority="1041">
      <formula>AD33="土"</formula>
    </cfRule>
    <cfRule type="expression" dxfId="831" priority="1042">
      <formula>AD33="日"</formula>
    </cfRule>
  </conditionalFormatting>
  <conditionalFormatting sqref="AD33">
    <cfRule type="expression" dxfId="830" priority="1039">
      <formula>AND(E33=3,$AY$2=2022,2023,2027,2031)</formula>
    </cfRule>
    <cfRule type="expression" dxfId="829" priority="1040">
      <formula>AND(OR(E33=7,E33=9),AD33=$AY$12)</formula>
    </cfRule>
  </conditionalFormatting>
  <conditionalFormatting sqref="AD39">
    <cfRule type="expression" dxfId="828" priority="1037">
      <formula>AD39="土"</formula>
    </cfRule>
    <cfRule type="expression" dxfId="827" priority="1038">
      <formula>AD39="日"</formula>
    </cfRule>
  </conditionalFormatting>
  <conditionalFormatting sqref="AD39">
    <cfRule type="expression" dxfId="826" priority="1035">
      <formula>AND(E39=3,$AY$2=2022,2023,2027,2031)</formula>
    </cfRule>
    <cfRule type="expression" dxfId="825" priority="1036">
      <formula>AND(OR(E39=7,E39=9),AD39=$AY$12)</formula>
    </cfRule>
  </conditionalFormatting>
  <conditionalFormatting sqref="AD43">
    <cfRule type="expression" dxfId="824" priority="1033">
      <formula>AD43="土"</formula>
    </cfRule>
    <cfRule type="expression" dxfId="823" priority="1034">
      <formula>AD43="日"</formula>
    </cfRule>
  </conditionalFormatting>
  <conditionalFormatting sqref="AD43">
    <cfRule type="expression" dxfId="822" priority="1031">
      <formula>AND(E43=3,$AY$2=2022,2023,2027,2031)</formula>
    </cfRule>
    <cfRule type="expression" dxfId="821" priority="1032">
      <formula>AND(OR(E43=7,E43=9),AD43=$AY$12)</formula>
    </cfRule>
  </conditionalFormatting>
  <conditionalFormatting sqref="AD47">
    <cfRule type="expression" dxfId="820" priority="1029">
      <formula>AD47="土"</formula>
    </cfRule>
    <cfRule type="expression" dxfId="819" priority="1030">
      <formula>AD47="日"</formula>
    </cfRule>
  </conditionalFormatting>
  <conditionalFormatting sqref="AD47">
    <cfRule type="expression" dxfId="818" priority="1027">
      <formula>AND(E47=3,$AY$2=2022,2023,2027,2031)</formula>
    </cfRule>
    <cfRule type="expression" dxfId="817" priority="1028">
      <formula>AND(OR(E47=7,E47=9),AD47=$AY$12)</formula>
    </cfRule>
  </conditionalFormatting>
  <conditionalFormatting sqref="AD51">
    <cfRule type="expression" dxfId="816" priority="1025">
      <formula>AD51="土"</formula>
    </cfRule>
    <cfRule type="expression" dxfId="815" priority="1026">
      <formula>AD51="日"</formula>
    </cfRule>
  </conditionalFormatting>
  <conditionalFormatting sqref="AD51">
    <cfRule type="expression" dxfId="814" priority="1023">
      <formula>AND(E51=3,$AY$2=2022,2023,2027,2031)</formula>
    </cfRule>
    <cfRule type="expression" dxfId="813" priority="1024">
      <formula>AND(OR(E51=7,E51=9),AD51=$AY$12)</formula>
    </cfRule>
  </conditionalFormatting>
  <conditionalFormatting sqref="AD55">
    <cfRule type="expression" dxfId="812" priority="1021">
      <formula>AD55="土"</formula>
    </cfRule>
    <cfRule type="expression" dxfId="811" priority="1022">
      <formula>AD55="日"</formula>
    </cfRule>
  </conditionalFormatting>
  <conditionalFormatting sqref="AD55">
    <cfRule type="expression" dxfId="810" priority="1019">
      <formula>AND(E55=3,$AY$2=2022,2023,2027,2031)</formula>
    </cfRule>
    <cfRule type="expression" dxfId="809" priority="1020">
      <formula>AND(OR(E55=7,E55=9),AD55=$AY$12)</formula>
    </cfRule>
  </conditionalFormatting>
  <conditionalFormatting sqref="AD59">
    <cfRule type="expression" dxfId="808" priority="1017">
      <formula>AD59="土"</formula>
    </cfRule>
    <cfRule type="expression" dxfId="807" priority="1018">
      <formula>AD59="日"</formula>
    </cfRule>
  </conditionalFormatting>
  <conditionalFormatting sqref="AD59">
    <cfRule type="expression" dxfId="806" priority="1015">
      <formula>AND(E59=3,$AY$2=2022,2023,2027,2031)</formula>
    </cfRule>
    <cfRule type="expression" dxfId="805" priority="1016">
      <formula>AND(OR(E59=7,E59=9),AD59=$AY$12)</formula>
    </cfRule>
  </conditionalFormatting>
  <conditionalFormatting sqref="R16">
    <cfRule type="expression" dxfId="804" priority="947">
      <formula>R17=$AY$17</formula>
    </cfRule>
    <cfRule type="expression" dxfId="803" priority="948">
      <formula>R17=$AY$18</formula>
    </cfRule>
  </conditionalFormatting>
  <conditionalFormatting sqref="R16">
    <cfRule type="expression" dxfId="802" priority="946">
      <formula>AND(OR(E17=1,E17=10),$R$13=$AY$12)</formula>
    </cfRule>
  </conditionalFormatting>
  <conditionalFormatting sqref="R20">
    <cfRule type="expression" dxfId="801" priority="944">
      <formula>R21=$AY$17</formula>
    </cfRule>
    <cfRule type="expression" dxfId="800" priority="945">
      <formula>R21=$AY$18</formula>
    </cfRule>
  </conditionalFormatting>
  <conditionalFormatting sqref="R20">
    <cfRule type="expression" dxfId="799" priority="943">
      <formula>AND(OR(E21=1,E21=10),$R$13=$AY$12)</formula>
    </cfRule>
  </conditionalFormatting>
  <conditionalFormatting sqref="R24">
    <cfRule type="expression" dxfId="798" priority="941">
      <formula>R25=$AY$17</formula>
    </cfRule>
    <cfRule type="expression" dxfId="797" priority="942">
      <formula>R25=$AY$18</formula>
    </cfRule>
  </conditionalFormatting>
  <conditionalFormatting sqref="R24">
    <cfRule type="expression" dxfId="796" priority="940">
      <formula>AND(OR(E25=1,E25=10),$R$13=$AY$12)</formula>
    </cfRule>
  </conditionalFormatting>
  <conditionalFormatting sqref="R28">
    <cfRule type="expression" dxfId="795" priority="938">
      <formula>R29=$AY$17</formula>
    </cfRule>
    <cfRule type="expression" dxfId="794" priority="939">
      <formula>R29=$AY$18</formula>
    </cfRule>
  </conditionalFormatting>
  <conditionalFormatting sqref="R28">
    <cfRule type="expression" dxfId="793" priority="937">
      <formula>AND(OR(E29=1,E29=10),$R$13=$AY$12)</formula>
    </cfRule>
  </conditionalFormatting>
  <conditionalFormatting sqref="R32">
    <cfRule type="expression" dxfId="792" priority="935">
      <formula>R33=$AY$17</formula>
    </cfRule>
    <cfRule type="expression" dxfId="791" priority="936">
      <formula>R33=$AY$18</formula>
    </cfRule>
  </conditionalFormatting>
  <conditionalFormatting sqref="R32">
    <cfRule type="expression" dxfId="790" priority="934">
      <formula>AND(OR(E33=1,E33=10),$R$13=$AY$12)</formula>
    </cfRule>
  </conditionalFormatting>
  <conditionalFormatting sqref="R38">
    <cfRule type="expression" dxfId="789" priority="932">
      <formula>R39=$AY$17</formula>
    </cfRule>
    <cfRule type="expression" dxfId="788" priority="933">
      <formula>R39=$AY$18</formula>
    </cfRule>
  </conditionalFormatting>
  <conditionalFormatting sqref="R38">
    <cfRule type="expression" dxfId="787" priority="931">
      <formula>AND(OR(E39=1,E39=10),$R$13=$AY$12)</formula>
    </cfRule>
  </conditionalFormatting>
  <conditionalFormatting sqref="R42">
    <cfRule type="expression" dxfId="786" priority="929">
      <formula>R43=$AY$17</formula>
    </cfRule>
    <cfRule type="expression" dxfId="785" priority="930">
      <formula>R43=$AY$18</formula>
    </cfRule>
  </conditionalFormatting>
  <conditionalFormatting sqref="R42">
    <cfRule type="expression" dxfId="784" priority="928">
      <formula>AND(OR(E43=1,E43=10),$R$13=$AY$12)</formula>
    </cfRule>
  </conditionalFormatting>
  <conditionalFormatting sqref="R46">
    <cfRule type="expression" dxfId="783" priority="926">
      <formula>R47=$AY$17</formula>
    </cfRule>
    <cfRule type="expression" dxfId="782" priority="927">
      <formula>R47=$AY$18</formula>
    </cfRule>
  </conditionalFormatting>
  <conditionalFormatting sqref="R46">
    <cfRule type="expression" dxfId="781" priority="925">
      <formula>AND(OR(E47=1,E47=10),$R$13=$AY$12)</formula>
    </cfRule>
  </conditionalFormatting>
  <conditionalFormatting sqref="R50">
    <cfRule type="expression" dxfId="780" priority="923">
      <formula>R51=$AY$17</formula>
    </cfRule>
    <cfRule type="expression" dxfId="779" priority="924">
      <formula>R51=$AY$18</formula>
    </cfRule>
  </conditionalFormatting>
  <conditionalFormatting sqref="R50">
    <cfRule type="expression" dxfId="778" priority="922">
      <formula>AND(OR(E51=1,E51=10),$R$13=$AY$12)</formula>
    </cfRule>
  </conditionalFormatting>
  <conditionalFormatting sqref="R54">
    <cfRule type="expression" dxfId="777" priority="920">
      <formula>R55=$AY$17</formula>
    </cfRule>
    <cfRule type="expression" dxfId="776" priority="921">
      <formula>R55=$AY$18</formula>
    </cfRule>
  </conditionalFormatting>
  <conditionalFormatting sqref="R54">
    <cfRule type="expression" dxfId="775" priority="919">
      <formula>AND(OR(E55=1,E55=10),$R$13=$AY$12)</formula>
    </cfRule>
  </conditionalFormatting>
  <conditionalFormatting sqref="R58">
    <cfRule type="expression" dxfId="774" priority="917">
      <formula>R59=$AY$17</formula>
    </cfRule>
    <cfRule type="expression" dxfId="773" priority="918">
      <formula>R59=$AY$18</formula>
    </cfRule>
  </conditionalFormatting>
  <conditionalFormatting sqref="R58">
    <cfRule type="expression" dxfId="772" priority="916">
      <formula>AND(OR(E59=1,E59=10),$R$13=$AY$12)</formula>
    </cfRule>
  </conditionalFormatting>
  <conditionalFormatting sqref="R17">
    <cfRule type="expression" dxfId="771" priority="914">
      <formula>R17="土"</formula>
    </cfRule>
    <cfRule type="expression" dxfId="770" priority="915">
      <formula>R17="日"</formula>
    </cfRule>
  </conditionalFormatting>
  <conditionalFormatting sqref="R17">
    <cfRule type="expression" dxfId="769" priority="913">
      <formula>AND(OR(E17=1,E17=10),R17=$AY$12)</formula>
    </cfRule>
  </conditionalFormatting>
  <conditionalFormatting sqref="R21">
    <cfRule type="expression" dxfId="768" priority="911">
      <formula>R21="土"</formula>
    </cfRule>
    <cfRule type="expression" dxfId="767" priority="912">
      <formula>R21="日"</formula>
    </cfRule>
  </conditionalFormatting>
  <conditionalFormatting sqref="R21">
    <cfRule type="expression" dxfId="766" priority="910">
      <formula>AND(OR(E21=1,E21=10),R21=$AY$12)</formula>
    </cfRule>
  </conditionalFormatting>
  <conditionalFormatting sqref="R25">
    <cfRule type="expression" dxfId="765" priority="908">
      <formula>R25="土"</formula>
    </cfRule>
    <cfRule type="expression" dxfId="764" priority="909">
      <formula>R25="日"</formula>
    </cfRule>
  </conditionalFormatting>
  <conditionalFormatting sqref="R25">
    <cfRule type="expression" dxfId="763" priority="907">
      <formula>AND(OR(E25=1,E25=10),R25=$AY$12)</formula>
    </cfRule>
  </conditionalFormatting>
  <conditionalFormatting sqref="R29">
    <cfRule type="expression" dxfId="762" priority="905">
      <formula>R29="土"</formula>
    </cfRule>
    <cfRule type="expression" dxfId="761" priority="906">
      <formula>R29="日"</formula>
    </cfRule>
  </conditionalFormatting>
  <conditionalFormatting sqref="R29">
    <cfRule type="expression" dxfId="760" priority="904">
      <formula>AND(OR(E29=1,E29=10),R29=$AY$12)</formula>
    </cfRule>
  </conditionalFormatting>
  <conditionalFormatting sqref="R33">
    <cfRule type="expression" dxfId="759" priority="902">
      <formula>R33="土"</formula>
    </cfRule>
    <cfRule type="expression" dxfId="758" priority="903">
      <formula>R33="日"</formula>
    </cfRule>
  </conditionalFormatting>
  <conditionalFormatting sqref="R33">
    <cfRule type="expression" dxfId="757" priority="901">
      <formula>AND(OR(E33=1,E33=10),R33=$AY$12)</formula>
    </cfRule>
  </conditionalFormatting>
  <conditionalFormatting sqref="R39">
    <cfRule type="expression" dxfId="756" priority="899">
      <formula>R39="土"</formula>
    </cfRule>
    <cfRule type="expression" dxfId="755" priority="900">
      <formula>R39="日"</formula>
    </cfRule>
  </conditionalFormatting>
  <conditionalFormatting sqref="R39">
    <cfRule type="expression" dxfId="754" priority="898">
      <formula>AND(OR(E39=1,E39=10),R39=$AY$12)</formula>
    </cfRule>
  </conditionalFormatting>
  <conditionalFormatting sqref="R43">
    <cfRule type="expression" dxfId="753" priority="896">
      <formula>R43="土"</formula>
    </cfRule>
    <cfRule type="expression" dxfId="752" priority="897">
      <formula>R43="日"</formula>
    </cfRule>
  </conditionalFormatting>
  <conditionalFormatting sqref="R43">
    <cfRule type="expression" dxfId="751" priority="895">
      <formula>AND(OR(E43=1,E43=10),R43=$AY$12)</formula>
    </cfRule>
  </conditionalFormatting>
  <conditionalFormatting sqref="R47">
    <cfRule type="expression" dxfId="750" priority="893">
      <formula>R47="土"</formula>
    </cfRule>
    <cfRule type="expression" dxfId="749" priority="894">
      <formula>R47="日"</formula>
    </cfRule>
  </conditionalFormatting>
  <conditionalFormatting sqref="R47">
    <cfRule type="expression" dxfId="748" priority="892">
      <formula>AND(OR(E47=1,E47=10),R47=$AY$12)</formula>
    </cfRule>
  </conditionalFormatting>
  <conditionalFormatting sqref="R51">
    <cfRule type="expression" dxfId="747" priority="890">
      <formula>R51="土"</formula>
    </cfRule>
    <cfRule type="expression" dxfId="746" priority="891">
      <formula>R51="日"</formula>
    </cfRule>
  </conditionalFormatting>
  <conditionalFormatting sqref="R51">
    <cfRule type="expression" dxfId="745" priority="889">
      <formula>AND(OR(E51=1,E51=10),R51=$AY$12)</formula>
    </cfRule>
  </conditionalFormatting>
  <conditionalFormatting sqref="R55">
    <cfRule type="expression" dxfId="744" priority="887">
      <formula>R55="土"</formula>
    </cfRule>
    <cfRule type="expression" dxfId="743" priority="888">
      <formula>R55="日"</formula>
    </cfRule>
  </conditionalFormatting>
  <conditionalFormatting sqref="R55">
    <cfRule type="expression" dxfId="742" priority="886">
      <formula>AND(OR(E55=1,E55=10),R55=$AY$12)</formula>
    </cfRule>
  </conditionalFormatting>
  <conditionalFormatting sqref="R59">
    <cfRule type="expression" dxfId="741" priority="884">
      <formula>R59="土"</formula>
    </cfRule>
    <cfRule type="expression" dxfId="740" priority="885">
      <formula>R59="日"</formula>
    </cfRule>
  </conditionalFormatting>
  <conditionalFormatting sqref="R59">
    <cfRule type="expression" dxfId="739" priority="883">
      <formula>AND(OR(E59=1,E59=10),R59=$AY$12)</formula>
    </cfRule>
  </conditionalFormatting>
  <conditionalFormatting sqref="S16">
    <cfRule type="expression" dxfId="738" priority="881">
      <formula>S17=$AY$17</formula>
    </cfRule>
    <cfRule type="expression" dxfId="737" priority="882">
      <formula>S17=$AY$18</formula>
    </cfRule>
  </conditionalFormatting>
  <conditionalFormatting sqref="S16">
    <cfRule type="expression" dxfId="736" priority="880">
      <formula>AND(OR(E17=1,E17=10),S17=$AY$12)</formula>
    </cfRule>
  </conditionalFormatting>
  <conditionalFormatting sqref="S20">
    <cfRule type="expression" dxfId="735" priority="878">
      <formula>S21=$AY$17</formula>
    </cfRule>
    <cfRule type="expression" dxfId="734" priority="879">
      <formula>S21=$AY$18</formula>
    </cfRule>
  </conditionalFormatting>
  <conditionalFormatting sqref="S20">
    <cfRule type="expression" dxfId="733" priority="877">
      <formula>AND(OR(E21=1,E21=10),S21=$AY$12)</formula>
    </cfRule>
  </conditionalFormatting>
  <conditionalFormatting sqref="S24">
    <cfRule type="expression" dxfId="732" priority="875">
      <formula>S25=$AY$17</formula>
    </cfRule>
    <cfRule type="expression" dxfId="731" priority="876">
      <formula>S25=$AY$18</formula>
    </cfRule>
  </conditionalFormatting>
  <conditionalFormatting sqref="S24">
    <cfRule type="expression" dxfId="730" priority="874">
      <formula>AND(OR(E25=1,E25=10),S25=$AY$12)</formula>
    </cfRule>
  </conditionalFormatting>
  <conditionalFormatting sqref="S28">
    <cfRule type="expression" dxfId="729" priority="872">
      <formula>S29=$AY$17</formula>
    </cfRule>
    <cfRule type="expression" dxfId="728" priority="873">
      <formula>S29=$AY$18</formula>
    </cfRule>
  </conditionalFormatting>
  <conditionalFormatting sqref="S28">
    <cfRule type="expression" dxfId="727" priority="871">
      <formula>AND(OR(E29=1,E29=10),S29=$AY$12)</formula>
    </cfRule>
  </conditionalFormatting>
  <conditionalFormatting sqref="S32">
    <cfRule type="expression" dxfId="726" priority="869">
      <formula>S33=$AY$17</formula>
    </cfRule>
    <cfRule type="expression" dxfId="725" priority="870">
      <formula>S33=$AY$18</formula>
    </cfRule>
  </conditionalFormatting>
  <conditionalFormatting sqref="S32">
    <cfRule type="expression" dxfId="724" priority="868">
      <formula>AND(OR(E33=1,E33=10),S33=$AY$12)</formula>
    </cfRule>
  </conditionalFormatting>
  <conditionalFormatting sqref="S38">
    <cfRule type="expression" dxfId="723" priority="866">
      <formula>S39=$AY$17</formula>
    </cfRule>
    <cfRule type="expression" dxfId="722" priority="867">
      <formula>S39=$AY$18</formula>
    </cfRule>
  </conditionalFormatting>
  <conditionalFormatting sqref="S38">
    <cfRule type="expression" dxfId="721" priority="865">
      <formula>AND(OR(E39=1,E39=10),S39=$AY$12)</formula>
    </cfRule>
  </conditionalFormatting>
  <conditionalFormatting sqref="S42">
    <cfRule type="expression" dxfId="720" priority="863">
      <formula>S43=$AY$17</formula>
    </cfRule>
    <cfRule type="expression" dxfId="719" priority="864">
      <formula>S43=$AY$18</formula>
    </cfRule>
  </conditionalFormatting>
  <conditionalFormatting sqref="S42">
    <cfRule type="expression" dxfId="718" priority="862">
      <formula>AND(OR(E43=1,E43=10),S43=$AY$12)</formula>
    </cfRule>
  </conditionalFormatting>
  <conditionalFormatting sqref="S46">
    <cfRule type="expression" dxfId="717" priority="860">
      <formula>S47=$AY$17</formula>
    </cfRule>
    <cfRule type="expression" dxfId="716" priority="861">
      <formula>S47=$AY$18</formula>
    </cfRule>
  </conditionalFormatting>
  <conditionalFormatting sqref="S46">
    <cfRule type="expression" dxfId="715" priority="859">
      <formula>AND(OR(E47=1,E47=10),S47=$AY$12)</formula>
    </cfRule>
  </conditionalFormatting>
  <conditionalFormatting sqref="S50">
    <cfRule type="expression" dxfId="714" priority="857">
      <formula>S51=$AY$17</formula>
    </cfRule>
    <cfRule type="expression" dxfId="713" priority="858">
      <formula>S51=$AY$18</formula>
    </cfRule>
  </conditionalFormatting>
  <conditionalFormatting sqref="S50">
    <cfRule type="expression" dxfId="712" priority="856">
      <formula>AND(OR(E51=1,E51=10),S51=$AY$12)</formula>
    </cfRule>
  </conditionalFormatting>
  <conditionalFormatting sqref="S54">
    <cfRule type="expression" dxfId="711" priority="854">
      <formula>S55=$AY$17</formula>
    </cfRule>
    <cfRule type="expression" dxfId="710" priority="855">
      <formula>S55=$AY$18</formula>
    </cfRule>
  </conditionalFormatting>
  <conditionalFormatting sqref="S54">
    <cfRule type="expression" dxfId="709" priority="853">
      <formula>AND(OR(E55=1,E55=10),S55=$AY$12)</formula>
    </cfRule>
  </conditionalFormatting>
  <conditionalFormatting sqref="S58">
    <cfRule type="expression" dxfId="708" priority="851">
      <formula>S59=$AY$17</formula>
    </cfRule>
    <cfRule type="expression" dxfId="707" priority="852">
      <formula>S59=$AY$18</formula>
    </cfRule>
  </conditionalFormatting>
  <conditionalFormatting sqref="S58">
    <cfRule type="expression" dxfId="706" priority="850">
      <formula>AND(OR(E59=1,E59=10),S59=$AY$12)</formula>
    </cfRule>
  </conditionalFormatting>
  <conditionalFormatting sqref="S17">
    <cfRule type="expression" dxfId="705" priority="848">
      <formula>S17="土"</formula>
    </cfRule>
    <cfRule type="expression" dxfId="704" priority="849">
      <formula>S17="日"</formula>
    </cfRule>
  </conditionalFormatting>
  <conditionalFormatting sqref="S17">
    <cfRule type="expression" dxfId="703" priority="847">
      <formula>AND(OR(E17=1,E17=10),S17=$AY$12)</formula>
    </cfRule>
  </conditionalFormatting>
  <conditionalFormatting sqref="S21">
    <cfRule type="expression" dxfId="702" priority="845">
      <formula>S21="土"</formula>
    </cfRule>
    <cfRule type="expression" dxfId="701" priority="846">
      <formula>S21="日"</formula>
    </cfRule>
  </conditionalFormatting>
  <conditionalFormatting sqref="S21">
    <cfRule type="expression" dxfId="700" priority="844">
      <formula>AND(OR(E21=1,E21=10),S21=$AY$12)</formula>
    </cfRule>
  </conditionalFormatting>
  <conditionalFormatting sqref="S25">
    <cfRule type="expression" dxfId="699" priority="842">
      <formula>S25="土"</formula>
    </cfRule>
    <cfRule type="expression" dxfId="698" priority="843">
      <formula>S25="日"</formula>
    </cfRule>
  </conditionalFormatting>
  <conditionalFormatting sqref="S25">
    <cfRule type="expression" dxfId="697" priority="841">
      <formula>AND(OR(E25=1,E25=10),S25=$AY$12)</formula>
    </cfRule>
  </conditionalFormatting>
  <conditionalFormatting sqref="S29">
    <cfRule type="expression" dxfId="696" priority="839">
      <formula>S29="土"</formula>
    </cfRule>
    <cfRule type="expression" dxfId="695" priority="840">
      <formula>S29="日"</formula>
    </cfRule>
  </conditionalFormatting>
  <conditionalFormatting sqref="S29">
    <cfRule type="expression" dxfId="694" priority="838">
      <formula>AND(OR(E29=1,E29=10),S29=$AY$12)</formula>
    </cfRule>
  </conditionalFormatting>
  <conditionalFormatting sqref="S33">
    <cfRule type="expression" dxfId="693" priority="836">
      <formula>S33="土"</formula>
    </cfRule>
    <cfRule type="expression" dxfId="692" priority="837">
      <formula>S33="日"</formula>
    </cfRule>
  </conditionalFormatting>
  <conditionalFormatting sqref="S33">
    <cfRule type="expression" dxfId="691" priority="835">
      <formula>AND(OR(E33=1,E33=10),S33=$AY$12)</formula>
    </cfRule>
  </conditionalFormatting>
  <conditionalFormatting sqref="S39">
    <cfRule type="expression" dxfId="690" priority="833">
      <formula>S39="土"</formula>
    </cfRule>
    <cfRule type="expression" dxfId="689" priority="834">
      <formula>S39="日"</formula>
    </cfRule>
  </conditionalFormatting>
  <conditionalFormatting sqref="S39">
    <cfRule type="expression" dxfId="688" priority="832">
      <formula>AND(OR(E39=1,E39=10),S39=$AY$12)</formula>
    </cfRule>
  </conditionalFormatting>
  <conditionalFormatting sqref="S43">
    <cfRule type="expression" dxfId="687" priority="830">
      <formula>S43="土"</formula>
    </cfRule>
    <cfRule type="expression" dxfId="686" priority="831">
      <formula>S43="日"</formula>
    </cfRule>
  </conditionalFormatting>
  <conditionalFormatting sqref="S43">
    <cfRule type="expression" dxfId="685" priority="829">
      <formula>AND(OR(E43=1,E43=10),S43=$AY$12)</formula>
    </cfRule>
  </conditionalFormatting>
  <conditionalFormatting sqref="S47">
    <cfRule type="expression" dxfId="684" priority="827">
      <formula>S47="土"</formula>
    </cfRule>
    <cfRule type="expression" dxfId="683" priority="828">
      <formula>S47="日"</formula>
    </cfRule>
  </conditionalFormatting>
  <conditionalFormatting sqref="S47">
    <cfRule type="expression" dxfId="682" priority="826">
      <formula>AND(OR(E47=1,E47=10),S47=$AY$12)</formula>
    </cfRule>
  </conditionalFormatting>
  <conditionalFormatting sqref="S51">
    <cfRule type="expression" dxfId="681" priority="824">
      <formula>S51="土"</formula>
    </cfRule>
    <cfRule type="expression" dxfId="680" priority="825">
      <formula>S51="日"</formula>
    </cfRule>
  </conditionalFormatting>
  <conditionalFormatting sqref="S51">
    <cfRule type="expression" dxfId="679" priority="823">
      <formula>AND(OR(E51=1,E51=10),S51=$AY$12)</formula>
    </cfRule>
  </conditionalFormatting>
  <conditionalFormatting sqref="S55">
    <cfRule type="expression" dxfId="678" priority="821">
      <formula>S55="土"</formula>
    </cfRule>
    <cfRule type="expression" dxfId="677" priority="822">
      <formula>S55="日"</formula>
    </cfRule>
  </conditionalFormatting>
  <conditionalFormatting sqref="S55">
    <cfRule type="expression" dxfId="676" priority="820">
      <formula>AND(OR(E55=1,E55=10),S55=$AY$12)</formula>
    </cfRule>
  </conditionalFormatting>
  <conditionalFormatting sqref="S59">
    <cfRule type="expression" dxfId="675" priority="818">
      <formula>S59="土"</formula>
    </cfRule>
    <cfRule type="expression" dxfId="674" priority="819">
      <formula>S59="日"</formula>
    </cfRule>
  </conditionalFormatting>
  <conditionalFormatting sqref="S59">
    <cfRule type="expression" dxfId="673" priority="817">
      <formula>AND(OR(E59=1,E59=10),S59=$AY$12)</formula>
    </cfRule>
  </conditionalFormatting>
  <conditionalFormatting sqref="T16">
    <cfRule type="expression" dxfId="672" priority="815">
      <formula>T17=$AY$17</formula>
    </cfRule>
    <cfRule type="expression" dxfId="671" priority="816">
      <formula>T17=$AY$18</formula>
    </cfRule>
  </conditionalFormatting>
  <conditionalFormatting sqref="T16">
    <cfRule type="expression" dxfId="670" priority="813">
      <formula>E17=8</formula>
    </cfRule>
    <cfRule type="expression" dxfId="669" priority="814">
      <formula>E17=2</formula>
    </cfRule>
  </conditionalFormatting>
  <conditionalFormatting sqref="T16">
    <cfRule type="expression" dxfId="668" priority="812">
      <formula>AND(OR(E17=1,E17=10),T17=$AY$12)</formula>
    </cfRule>
  </conditionalFormatting>
  <conditionalFormatting sqref="T20">
    <cfRule type="expression" dxfId="667" priority="810">
      <formula>T21=$AY$17</formula>
    </cfRule>
    <cfRule type="expression" dxfId="666" priority="811">
      <formula>T21=$AY$18</formula>
    </cfRule>
  </conditionalFormatting>
  <conditionalFormatting sqref="T20">
    <cfRule type="expression" dxfId="665" priority="808">
      <formula>E21=8</formula>
    </cfRule>
    <cfRule type="expression" dxfId="664" priority="809">
      <formula>E21=2</formula>
    </cfRule>
  </conditionalFormatting>
  <conditionalFormatting sqref="T20">
    <cfRule type="expression" dxfId="663" priority="807">
      <formula>AND(OR(E21=1,E21=10),T21=$AY$12)</formula>
    </cfRule>
  </conditionalFormatting>
  <conditionalFormatting sqref="T24">
    <cfRule type="expression" dxfId="662" priority="805">
      <formula>T25=$AY$17</formula>
    </cfRule>
    <cfRule type="expression" dxfId="661" priority="806">
      <formula>T25=$AY$18</formula>
    </cfRule>
  </conditionalFormatting>
  <conditionalFormatting sqref="T24">
    <cfRule type="expression" dxfId="660" priority="803">
      <formula>E25=8</formula>
    </cfRule>
    <cfRule type="expression" dxfId="659" priority="804">
      <formula>E25=2</formula>
    </cfRule>
  </conditionalFormatting>
  <conditionalFormatting sqref="T24">
    <cfRule type="expression" dxfId="658" priority="802">
      <formula>AND(OR(E25=1,E25=10),T25=$AY$12)</formula>
    </cfRule>
  </conditionalFormatting>
  <conditionalFormatting sqref="T28">
    <cfRule type="expression" dxfId="657" priority="800">
      <formula>T29=$AY$17</formula>
    </cfRule>
    <cfRule type="expression" dxfId="656" priority="801">
      <formula>T29=$AY$18</formula>
    </cfRule>
  </conditionalFormatting>
  <conditionalFormatting sqref="T28">
    <cfRule type="expression" dxfId="655" priority="798">
      <formula>E29=8</formula>
    </cfRule>
    <cfRule type="expression" dxfId="654" priority="799">
      <formula>E29=2</formula>
    </cfRule>
  </conditionalFormatting>
  <conditionalFormatting sqref="T28">
    <cfRule type="expression" dxfId="653" priority="797">
      <formula>AND(OR(E29=1,E29=10),T29=$AY$12)</formula>
    </cfRule>
  </conditionalFormatting>
  <conditionalFormatting sqref="T32">
    <cfRule type="expression" dxfId="652" priority="795">
      <formula>T33=$AY$17</formula>
    </cfRule>
    <cfRule type="expression" dxfId="651" priority="796">
      <formula>T33=$AY$18</formula>
    </cfRule>
  </conditionalFormatting>
  <conditionalFormatting sqref="T32">
    <cfRule type="expression" dxfId="650" priority="793">
      <formula>E33=8</formula>
    </cfRule>
    <cfRule type="expression" dxfId="649" priority="794">
      <formula>E33=2</formula>
    </cfRule>
  </conditionalFormatting>
  <conditionalFormatting sqref="T32">
    <cfRule type="expression" dxfId="648" priority="792">
      <formula>AND(OR(E33=1,E33=10),T33=$AY$12)</formula>
    </cfRule>
  </conditionalFormatting>
  <conditionalFormatting sqref="T38">
    <cfRule type="expression" dxfId="647" priority="790">
      <formula>T39=$AY$17</formula>
    </cfRule>
    <cfRule type="expression" dxfId="646" priority="791">
      <formula>T39=$AY$18</formula>
    </cfRule>
  </conditionalFormatting>
  <conditionalFormatting sqref="T38">
    <cfRule type="expression" dxfId="645" priority="788">
      <formula>E39=8</formula>
    </cfRule>
    <cfRule type="expression" dxfId="644" priority="789">
      <formula>E39=2</formula>
    </cfRule>
  </conditionalFormatting>
  <conditionalFormatting sqref="T38">
    <cfRule type="expression" dxfId="643" priority="787">
      <formula>AND(OR(E39=1,E39=10),T39=$AY$12)</formula>
    </cfRule>
  </conditionalFormatting>
  <conditionalFormatting sqref="T46">
    <cfRule type="expression" dxfId="642" priority="785">
      <formula>T47=$AY$17</formula>
    </cfRule>
    <cfRule type="expression" dxfId="641" priority="786">
      <formula>T47=$AY$18</formula>
    </cfRule>
  </conditionalFormatting>
  <conditionalFormatting sqref="T46">
    <cfRule type="expression" dxfId="640" priority="783">
      <formula>E47=8</formula>
    </cfRule>
    <cfRule type="expression" dxfId="639" priority="784">
      <formula>E47=2</formula>
    </cfRule>
  </conditionalFormatting>
  <conditionalFormatting sqref="T46">
    <cfRule type="expression" dxfId="638" priority="782">
      <formula>AND(OR(E47=1,E47=10),T47=$AY$12)</formula>
    </cfRule>
  </conditionalFormatting>
  <conditionalFormatting sqref="T50">
    <cfRule type="expression" dxfId="637" priority="780">
      <formula>T51=$AY$17</formula>
    </cfRule>
    <cfRule type="expression" dxfId="636" priority="781">
      <formula>T51=$AY$18</formula>
    </cfRule>
  </conditionalFormatting>
  <conditionalFormatting sqref="T50">
    <cfRule type="expression" dxfId="635" priority="778">
      <formula>E51=8</formula>
    </cfRule>
    <cfRule type="expression" dxfId="634" priority="779">
      <formula>E51=2</formula>
    </cfRule>
  </conditionalFormatting>
  <conditionalFormatting sqref="T50">
    <cfRule type="expression" dxfId="633" priority="777">
      <formula>AND(OR(E51=1,E51=10),T51=$AY$12)</formula>
    </cfRule>
  </conditionalFormatting>
  <conditionalFormatting sqref="T54">
    <cfRule type="expression" dxfId="632" priority="775">
      <formula>T55=$AY$17</formula>
    </cfRule>
    <cfRule type="expression" dxfId="631" priority="776">
      <formula>T55=$AY$18</formula>
    </cfRule>
  </conditionalFormatting>
  <conditionalFormatting sqref="T54">
    <cfRule type="expression" dxfId="630" priority="773">
      <formula>E55=8</formula>
    </cfRule>
    <cfRule type="expression" dxfId="629" priority="774">
      <formula>E55=2</formula>
    </cfRule>
  </conditionalFormatting>
  <conditionalFormatting sqref="T54">
    <cfRule type="expression" dxfId="628" priority="772">
      <formula>AND(OR(E55=1,E55=10),T55=$AY$12)</formula>
    </cfRule>
  </conditionalFormatting>
  <conditionalFormatting sqref="T58">
    <cfRule type="expression" dxfId="627" priority="770">
      <formula>T59=$AY$17</formula>
    </cfRule>
    <cfRule type="expression" dxfId="626" priority="771">
      <formula>T59=$AY$18</formula>
    </cfRule>
  </conditionalFormatting>
  <conditionalFormatting sqref="T58">
    <cfRule type="expression" dxfId="625" priority="768">
      <formula>E59=8</formula>
    </cfRule>
    <cfRule type="expression" dxfId="624" priority="769">
      <formula>E59=2</formula>
    </cfRule>
  </conditionalFormatting>
  <conditionalFormatting sqref="T58">
    <cfRule type="expression" dxfId="623" priority="767">
      <formula>AND(OR(E59=1,E59=10),T59=$AY$12)</formula>
    </cfRule>
  </conditionalFormatting>
  <conditionalFormatting sqref="T17">
    <cfRule type="expression" dxfId="622" priority="765">
      <formula>T17="土"</formula>
    </cfRule>
    <cfRule type="expression" dxfId="621" priority="766">
      <formula>T17="日"</formula>
    </cfRule>
  </conditionalFormatting>
  <conditionalFormatting sqref="T17">
    <cfRule type="expression" dxfId="620" priority="763">
      <formula>E17=8</formula>
    </cfRule>
    <cfRule type="expression" dxfId="619" priority="764">
      <formula>E17=2</formula>
    </cfRule>
  </conditionalFormatting>
  <conditionalFormatting sqref="T17">
    <cfRule type="expression" dxfId="618" priority="762">
      <formula>AND(OR(E17=1,E17=10),T17=$AY$12)</formula>
    </cfRule>
  </conditionalFormatting>
  <conditionalFormatting sqref="T21">
    <cfRule type="expression" dxfId="617" priority="760">
      <formula>T21="土"</formula>
    </cfRule>
    <cfRule type="expression" dxfId="616" priority="761">
      <formula>T21="日"</formula>
    </cfRule>
  </conditionalFormatting>
  <conditionalFormatting sqref="T21">
    <cfRule type="expression" dxfId="615" priority="758">
      <formula>E21=8</formula>
    </cfRule>
    <cfRule type="expression" dxfId="614" priority="759">
      <formula>E21=2</formula>
    </cfRule>
  </conditionalFormatting>
  <conditionalFormatting sqref="T21">
    <cfRule type="expression" dxfId="613" priority="757">
      <formula>AND(OR(E21=1,E21=10),T21=$AY$12)</formula>
    </cfRule>
  </conditionalFormatting>
  <conditionalFormatting sqref="T25">
    <cfRule type="expression" dxfId="612" priority="755">
      <formula>T25="土"</formula>
    </cfRule>
    <cfRule type="expression" dxfId="611" priority="756">
      <formula>T25="日"</formula>
    </cfRule>
  </conditionalFormatting>
  <conditionalFormatting sqref="T25">
    <cfRule type="expression" dxfId="610" priority="753">
      <formula>E25=8</formula>
    </cfRule>
    <cfRule type="expression" dxfId="609" priority="754">
      <formula>E25=2</formula>
    </cfRule>
  </conditionalFormatting>
  <conditionalFormatting sqref="T25">
    <cfRule type="expression" dxfId="608" priority="752">
      <formula>AND(OR(E25=1,E25=10),T25=$AY$12)</formula>
    </cfRule>
  </conditionalFormatting>
  <conditionalFormatting sqref="T29">
    <cfRule type="expression" dxfId="607" priority="750">
      <formula>T29="土"</formula>
    </cfRule>
    <cfRule type="expression" dxfId="606" priority="751">
      <formula>T29="日"</formula>
    </cfRule>
  </conditionalFormatting>
  <conditionalFormatting sqref="T29">
    <cfRule type="expression" dxfId="605" priority="748">
      <formula>E29=8</formula>
    </cfRule>
    <cfRule type="expression" dxfId="604" priority="749">
      <formula>E29=2</formula>
    </cfRule>
  </conditionalFormatting>
  <conditionalFormatting sqref="T29">
    <cfRule type="expression" dxfId="603" priority="747">
      <formula>AND(OR(E29=1,E29=10),T29=$AY$12)</formula>
    </cfRule>
  </conditionalFormatting>
  <conditionalFormatting sqref="T33">
    <cfRule type="expression" dxfId="602" priority="745">
      <formula>T33="土"</formula>
    </cfRule>
    <cfRule type="expression" dxfId="601" priority="746">
      <formula>T33="日"</formula>
    </cfRule>
  </conditionalFormatting>
  <conditionalFormatting sqref="T33">
    <cfRule type="expression" dxfId="600" priority="743">
      <formula>E33=8</formula>
    </cfRule>
    <cfRule type="expression" dxfId="599" priority="744">
      <formula>E33=2</formula>
    </cfRule>
  </conditionalFormatting>
  <conditionalFormatting sqref="T33">
    <cfRule type="expression" dxfId="598" priority="742">
      <formula>AND(OR(E33=1,E33=10),T33=$AY$12)</formula>
    </cfRule>
  </conditionalFormatting>
  <conditionalFormatting sqref="T39">
    <cfRule type="expression" dxfId="597" priority="740">
      <formula>T39="土"</formula>
    </cfRule>
    <cfRule type="expression" dxfId="596" priority="741">
      <formula>T39="日"</formula>
    </cfRule>
  </conditionalFormatting>
  <conditionalFormatting sqref="T39">
    <cfRule type="expression" dxfId="595" priority="738">
      <formula>E39=8</formula>
    </cfRule>
    <cfRule type="expression" dxfId="594" priority="739">
      <formula>E39=2</formula>
    </cfRule>
  </conditionalFormatting>
  <conditionalFormatting sqref="T39">
    <cfRule type="expression" dxfId="593" priority="737">
      <formula>AND(OR(E39=1,E39=10),T39=$AY$12)</formula>
    </cfRule>
  </conditionalFormatting>
  <conditionalFormatting sqref="T43">
    <cfRule type="expression" dxfId="592" priority="730">
      <formula>T43="土"</formula>
    </cfRule>
    <cfRule type="expression" dxfId="591" priority="731">
      <formula>T43="日"</formula>
    </cfRule>
  </conditionalFormatting>
  <conditionalFormatting sqref="T43">
    <cfRule type="expression" dxfId="590" priority="728">
      <formula>E43=8</formula>
    </cfRule>
    <cfRule type="expression" dxfId="589" priority="729">
      <formula>E43=2</formula>
    </cfRule>
  </conditionalFormatting>
  <conditionalFormatting sqref="T43">
    <cfRule type="expression" dxfId="588" priority="727">
      <formula>AND(OR(E43=1,E43=10),T43=$AY$12)</formula>
    </cfRule>
  </conditionalFormatting>
  <conditionalFormatting sqref="T47">
    <cfRule type="expression" dxfId="587" priority="725">
      <formula>T47="土"</formula>
    </cfRule>
    <cfRule type="expression" dxfId="586" priority="726">
      <formula>T47="日"</formula>
    </cfRule>
  </conditionalFormatting>
  <conditionalFormatting sqref="T47">
    <cfRule type="expression" dxfId="585" priority="723">
      <formula>E47=8</formula>
    </cfRule>
    <cfRule type="expression" dxfId="584" priority="724">
      <formula>E47=2</formula>
    </cfRule>
  </conditionalFormatting>
  <conditionalFormatting sqref="T47">
    <cfRule type="expression" dxfId="583" priority="722">
      <formula>AND(OR(E47=1,E47=10),T47=$AY$12)</formula>
    </cfRule>
  </conditionalFormatting>
  <conditionalFormatting sqref="T51">
    <cfRule type="expression" dxfId="582" priority="720">
      <formula>T51="土"</formula>
    </cfRule>
    <cfRule type="expression" dxfId="581" priority="721">
      <formula>T51="日"</formula>
    </cfRule>
  </conditionalFormatting>
  <conditionalFormatting sqref="T51">
    <cfRule type="expression" dxfId="580" priority="718">
      <formula>E51=8</formula>
    </cfRule>
    <cfRule type="expression" dxfId="579" priority="719">
      <formula>E51=2</formula>
    </cfRule>
  </conditionalFormatting>
  <conditionalFormatting sqref="T51">
    <cfRule type="expression" dxfId="578" priority="717">
      <formula>AND(OR(E51=1,E51=10),T51=$AY$12)</formula>
    </cfRule>
  </conditionalFormatting>
  <conditionalFormatting sqref="T55">
    <cfRule type="expression" dxfId="577" priority="715">
      <formula>T55="土"</formula>
    </cfRule>
    <cfRule type="expression" dxfId="576" priority="716">
      <formula>T55="日"</formula>
    </cfRule>
  </conditionalFormatting>
  <conditionalFormatting sqref="T55">
    <cfRule type="expression" dxfId="575" priority="713">
      <formula>E55=8</formula>
    </cfRule>
    <cfRule type="expression" dxfId="574" priority="714">
      <formula>E55=2</formula>
    </cfRule>
  </conditionalFormatting>
  <conditionalFormatting sqref="T55">
    <cfRule type="expression" dxfId="573" priority="712">
      <formula>AND(OR(E55=1,E55=10),T55=$AY$12)</formula>
    </cfRule>
  </conditionalFormatting>
  <conditionalFormatting sqref="T59">
    <cfRule type="expression" dxfId="572" priority="710">
      <formula>T59="土"</formula>
    </cfRule>
    <cfRule type="expression" dxfId="571" priority="711">
      <formula>T59="日"</formula>
    </cfRule>
  </conditionalFormatting>
  <conditionalFormatting sqref="T59">
    <cfRule type="expression" dxfId="570" priority="708">
      <formula>E59=8</formula>
    </cfRule>
    <cfRule type="expression" dxfId="569" priority="709">
      <formula>E59=2</formula>
    </cfRule>
  </conditionalFormatting>
  <conditionalFormatting sqref="T59">
    <cfRule type="expression" dxfId="568" priority="707">
      <formula>AND(OR(E59=1,E59=10),T59=$AY$12)</formula>
    </cfRule>
  </conditionalFormatting>
  <conditionalFormatting sqref="U16">
    <cfRule type="expression" dxfId="567" priority="705">
      <formula>U17=$AY$17</formula>
    </cfRule>
    <cfRule type="expression" dxfId="566" priority="706">
      <formula>U17=$AY$18</formula>
    </cfRule>
  </conditionalFormatting>
  <conditionalFormatting sqref="U16">
    <cfRule type="expression" dxfId="565" priority="704">
      <formula>AND(OR(F17=1,F17=10),U17=$AY$12)</formula>
    </cfRule>
  </conditionalFormatting>
  <conditionalFormatting sqref="U20">
    <cfRule type="expression" dxfId="564" priority="702">
      <formula>U21=$AY$17</formula>
    </cfRule>
    <cfRule type="expression" dxfId="563" priority="703">
      <formula>U21=$AY$18</formula>
    </cfRule>
  </conditionalFormatting>
  <conditionalFormatting sqref="U20">
    <cfRule type="expression" dxfId="562" priority="701">
      <formula>AND(OR(F21=1,F21=10),U21=$AY$12)</formula>
    </cfRule>
  </conditionalFormatting>
  <conditionalFormatting sqref="U24">
    <cfRule type="expression" dxfId="561" priority="699">
      <formula>U25=$AY$17</formula>
    </cfRule>
    <cfRule type="expression" dxfId="560" priority="700">
      <formula>U25=$AY$18</formula>
    </cfRule>
  </conditionalFormatting>
  <conditionalFormatting sqref="U24">
    <cfRule type="expression" dxfId="559" priority="698">
      <formula>AND(OR(F25=1,F25=10),U25=$AY$12)</formula>
    </cfRule>
  </conditionalFormatting>
  <conditionalFormatting sqref="U28">
    <cfRule type="expression" dxfId="558" priority="696">
      <formula>U29=$AY$17</formula>
    </cfRule>
    <cfRule type="expression" dxfId="557" priority="697">
      <formula>U29=$AY$18</formula>
    </cfRule>
  </conditionalFormatting>
  <conditionalFormatting sqref="U28">
    <cfRule type="expression" dxfId="556" priority="695">
      <formula>AND(OR(F29=1,F29=10),U29=$AY$12)</formula>
    </cfRule>
  </conditionalFormatting>
  <conditionalFormatting sqref="U32">
    <cfRule type="expression" dxfId="555" priority="693">
      <formula>U33=$AY$17</formula>
    </cfRule>
    <cfRule type="expression" dxfId="554" priority="694">
      <formula>U33=$AY$18</formula>
    </cfRule>
  </conditionalFormatting>
  <conditionalFormatting sqref="U32">
    <cfRule type="expression" dxfId="553" priority="692">
      <formula>AND(OR(F33=1,F33=10),U33=$AY$12)</formula>
    </cfRule>
  </conditionalFormatting>
  <conditionalFormatting sqref="U38">
    <cfRule type="expression" dxfId="552" priority="690">
      <formula>U39=$AY$17</formula>
    </cfRule>
    <cfRule type="expression" dxfId="551" priority="691">
      <formula>U39=$AY$18</formula>
    </cfRule>
  </conditionalFormatting>
  <conditionalFormatting sqref="U38">
    <cfRule type="expression" dxfId="550" priority="689">
      <formula>AND(OR(F39=1,F39=10),U39=$AY$12)</formula>
    </cfRule>
  </conditionalFormatting>
  <conditionalFormatting sqref="U42">
    <cfRule type="expression" dxfId="549" priority="687">
      <formula>U43=$AY$17</formula>
    </cfRule>
    <cfRule type="expression" dxfId="548" priority="688">
      <formula>U43=$AY$18</formula>
    </cfRule>
  </conditionalFormatting>
  <conditionalFormatting sqref="U42">
    <cfRule type="expression" dxfId="547" priority="686">
      <formula>AND(OR(F43=1,F43=10),U43=$AY$12)</formula>
    </cfRule>
  </conditionalFormatting>
  <conditionalFormatting sqref="U46">
    <cfRule type="expression" dxfId="546" priority="684">
      <formula>U47=$AY$17</formula>
    </cfRule>
    <cfRule type="expression" dxfId="545" priority="685">
      <formula>U47=$AY$18</formula>
    </cfRule>
  </conditionalFormatting>
  <conditionalFormatting sqref="U46">
    <cfRule type="expression" dxfId="544" priority="683">
      <formula>AND(OR(F47=1,F47=10),U47=$AY$12)</formula>
    </cfRule>
  </conditionalFormatting>
  <conditionalFormatting sqref="U50">
    <cfRule type="expression" dxfId="543" priority="681">
      <formula>U51=$AY$17</formula>
    </cfRule>
    <cfRule type="expression" dxfId="542" priority="682">
      <formula>U51=$AY$18</formula>
    </cfRule>
  </conditionalFormatting>
  <conditionalFormatting sqref="U50">
    <cfRule type="expression" dxfId="541" priority="680">
      <formula>AND(OR(F51=1,F51=10),U51=$AY$12)</formula>
    </cfRule>
  </conditionalFormatting>
  <conditionalFormatting sqref="U54">
    <cfRule type="expression" dxfId="540" priority="678">
      <formula>U55=$AY$17</formula>
    </cfRule>
    <cfRule type="expression" dxfId="539" priority="679">
      <formula>U55=$AY$18</formula>
    </cfRule>
  </conditionalFormatting>
  <conditionalFormatting sqref="U54">
    <cfRule type="expression" dxfId="538" priority="677">
      <formula>AND(OR(F55=1,F55=10),U55=$AY$12)</formula>
    </cfRule>
  </conditionalFormatting>
  <conditionalFormatting sqref="U58">
    <cfRule type="expression" dxfId="537" priority="675">
      <formula>U59=$AY$17</formula>
    </cfRule>
    <cfRule type="expression" dxfId="536" priority="676">
      <formula>U59=$AY$18</formula>
    </cfRule>
  </conditionalFormatting>
  <conditionalFormatting sqref="U58">
    <cfRule type="expression" dxfId="535" priority="674">
      <formula>AND(OR(F59=1,F59=10),U59=$AY$12)</formula>
    </cfRule>
  </conditionalFormatting>
  <conditionalFormatting sqref="U17">
    <cfRule type="expression" dxfId="534" priority="672">
      <formula>U17="土"</formula>
    </cfRule>
    <cfRule type="expression" dxfId="533" priority="673">
      <formula>U17="日"</formula>
    </cfRule>
  </conditionalFormatting>
  <conditionalFormatting sqref="U17">
    <cfRule type="expression" dxfId="532" priority="671">
      <formula>AND(OR(F17=1,F17=10),U17=$AY$12)</formula>
    </cfRule>
  </conditionalFormatting>
  <conditionalFormatting sqref="U21">
    <cfRule type="expression" dxfId="531" priority="669">
      <formula>U21="土"</formula>
    </cfRule>
    <cfRule type="expression" dxfId="530" priority="670">
      <formula>U21="日"</formula>
    </cfRule>
  </conditionalFormatting>
  <conditionalFormatting sqref="U21">
    <cfRule type="expression" dxfId="529" priority="668">
      <formula>AND(OR(F21=1,F21=10),U21=$AY$12)</formula>
    </cfRule>
  </conditionalFormatting>
  <conditionalFormatting sqref="U25">
    <cfRule type="expression" dxfId="528" priority="666">
      <formula>U25="土"</formula>
    </cfRule>
    <cfRule type="expression" dxfId="527" priority="667">
      <formula>U25="日"</formula>
    </cfRule>
  </conditionalFormatting>
  <conditionalFormatting sqref="U25">
    <cfRule type="expression" dxfId="526" priority="665">
      <formula>AND(OR(F25=1,F25=10),U25=$AY$12)</formula>
    </cfRule>
  </conditionalFormatting>
  <conditionalFormatting sqref="U29">
    <cfRule type="expression" dxfId="525" priority="663">
      <formula>U29="土"</formula>
    </cfRule>
    <cfRule type="expression" dxfId="524" priority="664">
      <formula>U29="日"</formula>
    </cfRule>
  </conditionalFormatting>
  <conditionalFormatting sqref="U29">
    <cfRule type="expression" dxfId="523" priority="662">
      <formula>AND(OR(F29=1,F29=10),U29=$AY$12)</formula>
    </cfRule>
  </conditionalFormatting>
  <conditionalFormatting sqref="U33">
    <cfRule type="expression" dxfId="522" priority="660">
      <formula>U33="土"</formula>
    </cfRule>
    <cfRule type="expression" dxfId="521" priority="661">
      <formula>U33="日"</formula>
    </cfRule>
  </conditionalFormatting>
  <conditionalFormatting sqref="U33">
    <cfRule type="expression" dxfId="520" priority="659">
      <formula>AND(OR(F33=1,F33=10),U33=$AY$12)</formula>
    </cfRule>
  </conditionalFormatting>
  <conditionalFormatting sqref="U39">
    <cfRule type="expression" dxfId="519" priority="657">
      <formula>U39="土"</formula>
    </cfRule>
    <cfRule type="expression" dxfId="518" priority="658">
      <formula>U39="日"</formula>
    </cfRule>
  </conditionalFormatting>
  <conditionalFormatting sqref="U39">
    <cfRule type="expression" dxfId="517" priority="656">
      <formula>AND(OR(F39=1,F39=10),U39=$AY$12)</formula>
    </cfRule>
  </conditionalFormatting>
  <conditionalFormatting sqref="U43">
    <cfRule type="expression" dxfId="516" priority="654">
      <formula>U43="土"</formula>
    </cfRule>
    <cfRule type="expression" dxfId="515" priority="655">
      <formula>U43="日"</formula>
    </cfRule>
  </conditionalFormatting>
  <conditionalFormatting sqref="U43">
    <cfRule type="expression" dxfId="514" priority="653">
      <formula>AND(OR(F43=1,F43=10),U43=$AY$12)</formula>
    </cfRule>
  </conditionalFormatting>
  <conditionalFormatting sqref="U47">
    <cfRule type="expression" dxfId="513" priority="651">
      <formula>U47="土"</formula>
    </cfRule>
    <cfRule type="expression" dxfId="512" priority="652">
      <formula>U47="日"</formula>
    </cfRule>
  </conditionalFormatting>
  <conditionalFormatting sqref="U47">
    <cfRule type="expression" dxfId="511" priority="650">
      <formula>AND(OR(F47=1,F47=10),U47=$AY$12)</formula>
    </cfRule>
  </conditionalFormatting>
  <conditionalFormatting sqref="U51">
    <cfRule type="expression" dxfId="510" priority="648">
      <formula>U51="土"</formula>
    </cfRule>
    <cfRule type="expression" dxfId="509" priority="649">
      <formula>U51="日"</formula>
    </cfRule>
  </conditionalFormatting>
  <conditionalFormatting sqref="U51">
    <cfRule type="expression" dxfId="508" priority="647">
      <formula>AND(OR(F51=1,F51=10),U51=$AY$12)</formula>
    </cfRule>
  </conditionalFormatting>
  <conditionalFormatting sqref="U55">
    <cfRule type="expression" dxfId="507" priority="645">
      <formula>U55="土"</formula>
    </cfRule>
    <cfRule type="expression" dxfId="506" priority="646">
      <formula>U55="日"</formula>
    </cfRule>
  </conditionalFormatting>
  <conditionalFormatting sqref="U55">
    <cfRule type="expression" dxfId="505" priority="644">
      <formula>AND(OR(F55=1,F55=10),U55=$AY$12)</formula>
    </cfRule>
  </conditionalFormatting>
  <conditionalFormatting sqref="U59">
    <cfRule type="expression" dxfId="504" priority="642">
      <formula>U59="土"</formula>
    </cfRule>
    <cfRule type="expression" dxfId="503" priority="643">
      <formula>U59="日"</formula>
    </cfRule>
  </conditionalFormatting>
  <conditionalFormatting sqref="U59">
    <cfRule type="expression" dxfId="502" priority="641">
      <formula>AND(OR(F59=1,F59=10),U59=$AY$12)</formula>
    </cfRule>
  </conditionalFormatting>
  <conditionalFormatting sqref="V16">
    <cfRule type="expression" dxfId="501" priority="639">
      <formula>V17=$AY$17</formula>
    </cfRule>
    <cfRule type="expression" dxfId="500" priority="640">
      <formula>V17=$AY$18</formula>
    </cfRule>
  </conditionalFormatting>
  <conditionalFormatting sqref="V16">
    <cfRule type="expression" dxfId="499" priority="638">
      <formula>AND(OR(G17=1,G17=10),V17=$AY$12)</formula>
    </cfRule>
  </conditionalFormatting>
  <conditionalFormatting sqref="V20">
    <cfRule type="expression" dxfId="498" priority="636">
      <formula>V21=$AY$17</formula>
    </cfRule>
    <cfRule type="expression" dxfId="497" priority="637">
      <formula>V21=$AY$18</formula>
    </cfRule>
  </conditionalFormatting>
  <conditionalFormatting sqref="V20">
    <cfRule type="expression" dxfId="496" priority="635">
      <formula>AND(OR(G21=1,G21=10),V21=$AY$12)</formula>
    </cfRule>
  </conditionalFormatting>
  <conditionalFormatting sqref="V24">
    <cfRule type="expression" dxfId="495" priority="633">
      <formula>V25=$AY$17</formula>
    </cfRule>
    <cfRule type="expression" dxfId="494" priority="634">
      <formula>V25=$AY$18</formula>
    </cfRule>
  </conditionalFormatting>
  <conditionalFormatting sqref="V24">
    <cfRule type="expression" dxfId="493" priority="632">
      <formula>AND(OR(G25=1,G25=10),V25=$AY$12)</formula>
    </cfRule>
  </conditionalFormatting>
  <conditionalFormatting sqref="V28">
    <cfRule type="expression" dxfId="492" priority="630">
      <formula>V29=$AY$17</formula>
    </cfRule>
    <cfRule type="expression" dxfId="491" priority="631">
      <formula>V29=$AY$18</formula>
    </cfRule>
  </conditionalFormatting>
  <conditionalFormatting sqref="V28">
    <cfRule type="expression" dxfId="490" priority="629">
      <formula>AND(OR(G29=1,G29=10),V29=$AY$12)</formula>
    </cfRule>
  </conditionalFormatting>
  <conditionalFormatting sqref="V32">
    <cfRule type="expression" dxfId="489" priority="627">
      <formula>V33=$AY$17</formula>
    </cfRule>
    <cfRule type="expression" dxfId="488" priority="628">
      <formula>V33=$AY$18</formula>
    </cfRule>
  </conditionalFormatting>
  <conditionalFormatting sqref="V32">
    <cfRule type="expression" dxfId="487" priority="626">
      <formula>AND(OR(G33=1,G33=10),V33=$AY$12)</formula>
    </cfRule>
  </conditionalFormatting>
  <conditionalFormatting sqref="V38">
    <cfRule type="expression" dxfId="486" priority="624">
      <formula>V39=$AY$17</formula>
    </cfRule>
    <cfRule type="expression" dxfId="485" priority="625">
      <formula>V39=$AY$18</formula>
    </cfRule>
  </conditionalFormatting>
  <conditionalFormatting sqref="V38">
    <cfRule type="expression" dxfId="484" priority="623">
      <formula>AND(OR(G39=1,G39=10),V39=$AY$12)</formula>
    </cfRule>
  </conditionalFormatting>
  <conditionalFormatting sqref="V42">
    <cfRule type="expression" dxfId="483" priority="621">
      <formula>V43=$AY$17</formula>
    </cfRule>
    <cfRule type="expression" dxfId="482" priority="622">
      <formula>V43=$AY$18</formula>
    </cfRule>
  </conditionalFormatting>
  <conditionalFormatting sqref="V42">
    <cfRule type="expression" dxfId="481" priority="620">
      <formula>AND(OR(G43=1,G43=10),V43=$AY$12)</formula>
    </cfRule>
  </conditionalFormatting>
  <conditionalFormatting sqref="V46">
    <cfRule type="expression" dxfId="480" priority="618">
      <formula>V47=$AY$17</formula>
    </cfRule>
    <cfRule type="expression" dxfId="479" priority="619">
      <formula>V47=$AY$18</formula>
    </cfRule>
  </conditionalFormatting>
  <conditionalFormatting sqref="V46">
    <cfRule type="expression" dxfId="478" priority="617">
      <formula>AND(OR(G47=1,G47=10),V47=$AY$12)</formula>
    </cfRule>
  </conditionalFormatting>
  <conditionalFormatting sqref="V50">
    <cfRule type="expression" dxfId="477" priority="615">
      <formula>V51=$AY$17</formula>
    </cfRule>
    <cfRule type="expression" dxfId="476" priority="616">
      <formula>V51=$AY$18</formula>
    </cfRule>
  </conditionalFormatting>
  <conditionalFormatting sqref="V50">
    <cfRule type="expression" dxfId="475" priority="614">
      <formula>AND(OR(G51=1,G51=10),V51=$AY$12)</formula>
    </cfRule>
  </conditionalFormatting>
  <conditionalFormatting sqref="V54">
    <cfRule type="expression" dxfId="474" priority="612">
      <formula>V55=$AY$17</formula>
    </cfRule>
    <cfRule type="expression" dxfId="473" priority="613">
      <formula>V55=$AY$18</formula>
    </cfRule>
  </conditionalFormatting>
  <conditionalFormatting sqref="V54">
    <cfRule type="expression" dxfId="472" priority="611">
      <formula>AND(OR(G55=1,G55=10),V55=$AY$12)</formula>
    </cfRule>
  </conditionalFormatting>
  <conditionalFormatting sqref="V58">
    <cfRule type="expression" dxfId="471" priority="609">
      <formula>V59=$AY$17</formula>
    </cfRule>
    <cfRule type="expression" dxfId="470" priority="610">
      <formula>V59=$AY$18</formula>
    </cfRule>
  </conditionalFormatting>
  <conditionalFormatting sqref="V58">
    <cfRule type="expression" dxfId="469" priority="608">
      <formula>AND(OR(G59=1,G59=10),V59=$AY$12)</formula>
    </cfRule>
  </conditionalFormatting>
  <conditionalFormatting sqref="V17">
    <cfRule type="expression" dxfId="468" priority="606">
      <formula>V17="土"</formula>
    </cfRule>
    <cfRule type="expression" dxfId="467" priority="607">
      <formula>V17="日"</formula>
    </cfRule>
  </conditionalFormatting>
  <conditionalFormatting sqref="V17">
    <cfRule type="expression" dxfId="466" priority="605">
      <formula>AND(OR(G17=1,G17=10),V17=$AY$12)</formula>
    </cfRule>
  </conditionalFormatting>
  <conditionalFormatting sqref="V21">
    <cfRule type="expression" dxfId="465" priority="603">
      <formula>V21="土"</formula>
    </cfRule>
    <cfRule type="expression" dxfId="464" priority="604">
      <formula>V21="日"</formula>
    </cfRule>
  </conditionalFormatting>
  <conditionalFormatting sqref="V21">
    <cfRule type="expression" dxfId="463" priority="602">
      <formula>AND(OR(G21=1,G21=10),V21=$AY$12)</formula>
    </cfRule>
  </conditionalFormatting>
  <conditionalFormatting sqref="V25">
    <cfRule type="expression" dxfId="462" priority="600">
      <formula>V25="土"</formula>
    </cfRule>
    <cfRule type="expression" dxfId="461" priority="601">
      <formula>V25="日"</formula>
    </cfRule>
  </conditionalFormatting>
  <conditionalFormatting sqref="V25">
    <cfRule type="expression" dxfId="460" priority="599">
      <formula>AND(OR(G25=1,G25=10),V25=$AY$12)</formula>
    </cfRule>
  </conditionalFormatting>
  <conditionalFormatting sqref="V29">
    <cfRule type="expression" dxfId="459" priority="597">
      <formula>V29="土"</formula>
    </cfRule>
    <cfRule type="expression" dxfId="458" priority="598">
      <formula>V29="日"</formula>
    </cfRule>
  </conditionalFormatting>
  <conditionalFormatting sqref="V29">
    <cfRule type="expression" dxfId="457" priority="596">
      <formula>AND(OR(G29=1,G29=10),V29=$AY$12)</formula>
    </cfRule>
  </conditionalFormatting>
  <conditionalFormatting sqref="V33">
    <cfRule type="expression" dxfId="456" priority="594">
      <formula>V33="土"</formula>
    </cfRule>
    <cfRule type="expression" dxfId="455" priority="595">
      <formula>V33="日"</formula>
    </cfRule>
  </conditionalFormatting>
  <conditionalFormatting sqref="V33">
    <cfRule type="expression" dxfId="454" priority="593">
      <formula>AND(OR(G33=1,G33=10),V33=$AY$12)</formula>
    </cfRule>
  </conditionalFormatting>
  <conditionalFormatting sqref="V39">
    <cfRule type="expression" dxfId="453" priority="591">
      <formula>V39="土"</formula>
    </cfRule>
    <cfRule type="expression" dxfId="452" priority="592">
      <formula>V39="日"</formula>
    </cfRule>
  </conditionalFormatting>
  <conditionalFormatting sqref="V39">
    <cfRule type="expression" dxfId="451" priority="590">
      <formula>AND(OR(G39=1,G39=10),V39=$AY$12)</formula>
    </cfRule>
  </conditionalFormatting>
  <conditionalFormatting sqref="V43">
    <cfRule type="expression" dxfId="450" priority="588">
      <formula>V43="土"</formula>
    </cfRule>
    <cfRule type="expression" dxfId="449" priority="589">
      <formula>V43="日"</formula>
    </cfRule>
  </conditionalFormatting>
  <conditionalFormatting sqref="V43">
    <cfRule type="expression" dxfId="448" priority="587">
      <formula>AND(OR(G43=1,G43=10),V43=$AY$12)</formula>
    </cfRule>
  </conditionalFormatting>
  <conditionalFormatting sqref="V47">
    <cfRule type="expression" dxfId="447" priority="585">
      <formula>V47="土"</formula>
    </cfRule>
    <cfRule type="expression" dxfId="446" priority="586">
      <formula>V47="日"</formula>
    </cfRule>
  </conditionalFormatting>
  <conditionalFormatting sqref="V47">
    <cfRule type="expression" dxfId="445" priority="584">
      <formula>AND(OR(G47=1,G47=10),V47=$AY$12)</formula>
    </cfRule>
  </conditionalFormatting>
  <conditionalFormatting sqref="V51">
    <cfRule type="expression" dxfId="444" priority="582">
      <formula>V51="土"</formula>
    </cfRule>
    <cfRule type="expression" dxfId="443" priority="583">
      <formula>V51="日"</formula>
    </cfRule>
  </conditionalFormatting>
  <conditionalFormatting sqref="V51">
    <cfRule type="expression" dxfId="442" priority="581">
      <formula>AND(OR(G51=1,G51=10),V51=$AY$12)</formula>
    </cfRule>
  </conditionalFormatting>
  <conditionalFormatting sqref="V55">
    <cfRule type="expression" dxfId="441" priority="579">
      <formula>V55="土"</formula>
    </cfRule>
    <cfRule type="expression" dxfId="440" priority="580">
      <formula>V55="日"</formula>
    </cfRule>
  </conditionalFormatting>
  <conditionalFormatting sqref="V55">
    <cfRule type="expression" dxfId="439" priority="578">
      <formula>AND(OR(G55=1,G55=10),V55=$AY$12)</formula>
    </cfRule>
  </conditionalFormatting>
  <conditionalFormatting sqref="V59">
    <cfRule type="expression" dxfId="438" priority="576">
      <formula>V59="土"</formula>
    </cfRule>
    <cfRule type="expression" dxfId="437" priority="577">
      <formula>V59="日"</formula>
    </cfRule>
  </conditionalFormatting>
  <conditionalFormatting sqref="V59">
    <cfRule type="expression" dxfId="436" priority="575">
      <formula>AND(OR(G59=1,G59=10),V59=$AY$12)</formula>
    </cfRule>
  </conditionalFormatting>
  <conditionalFormatting sqref="W16">
    <cfRule type="expression" dxfId="435" priority="573">
      <formula>W17=$AY$17</formula>
    </cfRule>
    <cfRule type="expression" dxfId="434" priority="574">
      <formula>W17=$AY$18</formula>
    </cfRule>
  </conditionalFormatting>
  <conditionalFormatting sqref="W16">
    <cfRule type="expression" dxfId="433" priority="572">
      <formula>AND(OR(H17=1,H17=10),W17=$AY$12)</formula>
    </cfRule>
  </conditionalFormatting>
  <conditionalFormatting sqref="W20">
    <cfRule type="expression" dxfId="432" priority="570">
      <formula>W21=$AY$17</formula>
    </cfRule>
    <cfRule type="expression" dxfId="431" priority="571">
      <formula>W21=$AY$18</formula>
    </cfRule>
  </conditionalFormatting>
  <conditionalFormatting sqref="W20">
    <cfRule type="expression" dxfId="430" priority="569">
      <formula>AND(OR(H21=1,H21=10),W21=$AY$12)</formula>
    </cfRule>
  </conditionalFormatting>
  <conditionalFormatting sqref="W24">
    <cfRule type="expression" dxfId="429" priority="567">
      <formula>W25=$AY$17</formula>
    </cfRule>
    <cfRule type="expression" dxfId="428" priority="568">
      <formula>W25=$AY$18</formula>
    </cfRule>
  </conditionalFormatting>
  <conditionalFormatting sqref="W24">
    <cfRule type="expression" dxfId="427" priority="566">
      <formula>AND(OR(H25=1,H25=10),W25=$AY$12)</formula>
    </cfRule>
  </conditionalFormatting>
  <conditionalFormatting sqref="W28">
    <cfRule type="expression" dxfId="426" priority="564">
      <formula>W29=$AY$17</formula>
    </cfRule>
    <cfRule type="expression" dxfId="425" priority="565">
      <formula>W29=$AY$18</formula>
    </cfRule>
  </conditionalFormatting>
  <conditionalFormatting sqref="W28">
    <cfRule type="expression" dxfId="424" priority="563">
      <formula>AND(OR(H29=1,H29=10),W29=$AY$12)</formula>
    </cfRule>
  </conditionalFormatting>
  <conditionalFormatting sqref="W32">
    <cfRule type="expression" dxfId="423" priority="561">
      <formula>W33=$AY$17</formula>
    </cfRule>
    <cfRule type="expression" dxfId="422" priority="562">
      <formula>W33=$AY$18</formula>
    </cfRule>
  </conditionalFormatting>
  <conditionalFormatting sqref="W32">
    <cfRule type="expression" dxfId="421" priority="560">
      <formula>AND(OR(H33=1,H33=10),W33=$AY$12)</formula>
    </cfRule>
  </conditionalFormatting>
  <conditionalFormatting sqref="W38">
    <cfRule type="expression" dxfId="420" priority="558">
      <formula>W39=$AY$17</formula>
    </cfRule>
    <cfRule type="expression" dxfId="419" priority="559">
      <formula>W39=$AY$18</formula>
    </cfRule>
  </conditionalFormatting>
  <conditionalFormatting sqref="W38">
    <cfRule type="expression" dxfId="418" priority="557">
      <formula>AND(OR(H39=1,H39=10),W39=$AY$12)</formula>
    </cfRule>
  </conditionalFormatting>
  <conditionalFormatting sqref="W42">
    <cfRule type="expression" dxfId="417" priority="555">
      <formula>W43=$AY$17</formula>
    </cfRule>
    <cfRule type="expression" dxfId="416" priority="556">
      <formula>W43=$AY$18</formula>
    </cfRule>
  </conditionalFormatting>
  <conditionalFormatting sqref="W42">
    <cfRule type="expression" dxfId="415" priority="554">
      <formula>AND(OR(H43=1,H43=10),W43=$AY$12)</formula>
    </cfRule>
  </conditionalFormatting>
  <conditionalFormatting sqref="W46">
    <cfRule type="expression" dxfId="414" priority="552">
      <formula>W47=$AY$17</formula>
    </cfRule>
    <cfRule type="expression" dxfId="413" priority="553">
      <formula>W47=$AY$18</formula>
    </cfRule>
  </conditionalFormatting>
  <conditionalFormatting sqref="W46">
    <cfRule type="expression" dxfId="412" priority="551">
      <formula>AND(OR(H47=1,H47=10),W47=$AY$12)</formula>
    </cfRule>
  </conditionalFormatting>
  <conditionalFormatting sqref="W50">
    <cfRule type="expression" dxfId="411" priority="549">
      <formula>W51=$AY$17</formula>
    </cfRule>
    <cfRule type="expression" dxfId="410" priority="550">
      <formula>W51=$AY$18</formula>
    </cfRule>
  </conditionalFormatting>
  <conditionalFormatting sqref="W50">
    <cfRule type="expression" dxfId="409" priority="548">
      <formula>AND(OR(H51=1,H51=10),W51=$AY$12)</formula>
    </cfRule>
  </conditionalFormatting>
  <conditionalFormatting sqref="W54">
    <cfRule type="expression" dxfId="408" priority="546">
      <formula>W55=$AY$17</formula>
    </cfRule>
    <cfRule type="expression" dxfId="407" priority="547">
      <formula>W55=$AY$18</formula>
    </cfRule>
  </conditionalFormatting>
  <conditionalFormatting sqref="W54">
    <cfRule type="expression" dxfId="406" priority="545">
      <formula>AND(OR(H55=1,H55=10),W55=$AY$12)</formula>
    </cfRule>
  </conditionalFormatting>
  <conditionalFormatting sqref="W58">
    <cfRule type="expression" dxfId="405" priority="543">
      <formula>W59=$AY$17</formula>
    </cfRule>
    <cfRule type="expression" dxfId="404" priority="544">
      <formula>W59=$AY$18</formula>
    </cfRule>
  </conditionalFormatting>
  <conditionalFormatting sqref="W58">
    <cfRule type="expression" dxfId="403" priority="542">
      <formula>AND(OR(H59=1,H59=10),W59=$AY$12)</formula>
    </cfRule>
  </conditionalFormatting>
  <conditionalFormatting sqref="W17">
    <cfRule type="expression" dxfId="402" priority="540">
      <formula>W17="土"</formula>
    </cfRule>
    <cfRule type="expression" dxfId="401" priority="541">
      <formula>W17="日"</formula>
    </cfRule>
  </conditionalFormatting>
  <conditionalFormatting sqref="W17">
    <cfRule type="expression" dxfId="400" priority="539">
      <formula>AND(OR(H17=1,H17=10),W17=$AY$12)</formula>
    </cfRule>
  </conditionalFormatting>
  <conditionalFormatting sqref="W21">
    <cfRule type="expression" dxfId="399" priority="537">
      <formula>W21="土"</formula>
    </cfRule>
    <cfRule type="expression" dxfId="398" priority="538">
      <formula>W21="日"</formula>
    </cfRule>
  </conditionalFormatting>
  <conditionalFormatting sqref="W21">
    <cfRule type="expression" dxfId="397" priority="536">
      <formula>AND(OR(H21=1,H21=10),W21=$AY$12)</formula>
    </cfRule>
  </conditionalFormatting>
  <conditionalFormatting sqref="W25">
    <cfRule type="expression" dxfId="396" priority="534">
      <formula>W25="土"</formula>
    </cfRule>
    <cfRule type="expression" dxfId="395" priority="535">
      <formula>W25="日"</formula>
    </cfRule>
  </conditionalFormatting>
  <conditionalFormatting sqref="W25">
    <cfRule type="expression" dxfId="394" priority="533">
      <formula>AND(OR(H25=1,H25=10),W25=$AY$12)</formula>
    </cfRule>
  </conditionalFormatting>
  <conditionalFormatting sqref="W29">
    <cfRule type="expression" dxfId="393" priority="531">
      <formula>W29="土"</formula>
    </cfRule>
    <cfRule type="expression" dxfId="392" priority="532">
      <formula>W29="日"</formula>
    </cfRule>
  </conditionalFormatting>
  <conditionalFormatting sqref="W29">
    <cfRule type="expression" dxfId="391" priority="530">
      <formula>AND(OR(H29=1,H29=10),W29=$AY$12)</formula>
    </cfRule>
  </conditionalFormatting>
  <conditionalFormatting sqref="W33">
    <cfRule type="expression" dxfId="390" priority="528">
      <formula>W33="土"</formula>
    </cfRule>
    <cfRule type="expression" dxfId="389" priority="529">
      <formula>W33="日"</formula>
    </cfRule>
  </conditionalFormatting>
  <conditionalFormatting sqref="W33">
    <cfRule type="expression" dxfId="388" priority="527">
      <formula>AND(OR(H33=1,H33=10),W33=$AY$12)</formula>
    </cfRule>
  </conditionalFormatting>
  <conditionalFormatting sqref="W39">
    <cfRule type="expression" dxfId="387" priority="525">
      <formula>W39="土"</formula>
    </cfRule>
    <cfRule type="expression" dxfId="386" priority="526">
      <formula>W39="日"</formula>
    </cfRule>
  </conditionalFormatting>
  <conditionalFormatting sqref="W39">
    <cfRule type="expression" dxfId="385" priority="524">
      <formula>AND(OR(H39=1,H39=10),W39=$AY$12)</formula>
    </cfRule>
  </conditionalFormatting>
  <conditionalFormatting sqref="W43">
    <cfRule type="expression" dxfId="384" priority="522">
      <formula>W43="土"</formula>
    </cfRule>
    <cfRule type="expression" dxfId="383" priority="523">
      <formula>W43="日"</formula>
    </cfRule>
  </conditionalFormatting>
  <conditionalFormatting sqref="W43">
    <cfRule type="expression" dxfId="382" priority="521">
      <formula>AND(OR(H43=1,H43=10),W43=$AY$12)</formula>
    </cfRule>
  </conditionalFormatting>
  <conditionalFormatting sqref="W47">
    <cfRule type="expression" dxfId="381" priority="519">
      <formula>W47="土"</formula>
    </cfRule>
    <cfRule type="expression" dxfId="380" priority="520">
      <formula>W47="日"</formula>
    </cfRule>
  </conditionalFormatting>
  <conditionalFormatting sqref="W47">
    <cfRule type="expression" dxfId="379" priority="518">
      <formula>AND(OR(H47=1,H47=10),W47=$AY$12)</formula>
    </cfRule>
  </conditionalFormatting>
  <conditionalFormatting sqref="W51">
    <cfRule type="expression" dxfId="378" priority="516">
      <formula>W51="土"</formula>
    </cfRule>
    <cfRule type="expression" dxfId="377" priority="517">
      <formula>W51="日"</formula>
    </cfRule>
  </conditionalFormatting>
  <conditionalFormatting sqref="W51">
    <cfRule type="expression" dxfId="376" priority="515">
      <formula>AND(OR(H51=1,H51=10),W51=$AY$12)</formula>
    </cfRule>
  </conditionalFormatting>
  <conditionalFormatting sqref="W55">
    <cfRule type="expression" dxfId="375" priority="513">
      <formula>W55="土"</formula>
    </cfRule>
    <cfRule type="expression" dxfId="374" priority="514">
      <formula>W55="日"</formula>
    </cfRule>
  </conditionalFormatting>
  <conditionalFormatting sqref="W55">
    <cfRule type="expression" dxfId="373" priority="512">
      <formula>AND(OR(H55=1,H55=10),W55=$AY$12)</formula>
    </cfRule>
  </conditionalFormatting>
  <conditionalFormatting sqref="W59">
    <cfRule type="expression" dxfId="372" priority="510">
      <formula>W59="土"</formula>
    </cfRule>
    <cfRule type="expression" dxfId="371" priority="511">
      <formula>W59="日"</formula>
    </cfRule>
  </conditionalFormatting>
  <conditionalFormatting sqref="W59">
    <cfRule type="expression" dxfId="370" priority="509">
      <formula>AND(OR(H59=1,H59=10),W59=$AY$12)</formula>
    </cfRule>
  </conditionalFormatting>
  <conditionalFormatting sqref="X16">
    <cfRule type="expression" dxfId="369" priority="507">
      <formula>X17=$AY$17</formula>
    </cfRule>
    <cfRule type="expression" dxfId="368" priority="508">
      <formula>X17=$AY$18</formula>
    </cfRule>
  </conditionalFormatting>
  <conditionalFormatting sqref="X16">
    <cfRule type="expression" dxfId="367" priority="506">
      <formula>AND(OR(I17=1,I17=10),X17=$AY$12)</formula>
    </cfRule>
  </conditionalFormatting>
  <conditionalFormatting sqref="X20">
    <cfRule type="expression" dxfId="366" priority="504">
      <formula>X21=$AY$17</formula>
    </cfRule>
    <cfRule type="expression" dxfId="365" priority="505">
      <formula>X21=$AY$18</formula>
    </cfRule>
  </conditionalFormatting>
  <conditionalFormatting sqref="X20">
    <cfRule type="expression" dxfId="364" priority="503">
      <formula>AND(OR(I21=1,I21=10),X21=$AY$12)</formula>
    </cfRule>
  </conditionalFormatting>
  <conditionalFormatting sqref="X24">
    <cfRule type="expression" dxfId="363" priority="501">
      <formula>X25=$AY$17</formula>
    </cfRule>
    <cfRule type="expression" dxfId="362" priority="502">
      <formula>X25=$AY$18</formula>
    </cfRule>
  </conditionalFormatting>
  <conditionalFormatting sqref="X24">
    <cfRule type="expression" dxfId="361" priority="500">
      <formula>AND(OR(I25=1,I25=10),X25=$AY$12)</formula>
    </cfRule>
  </conditionalFormatting>
  <conditionalFormatting sqref="X28">
    <cfRule type="expression" dxfId="360" priority="498">
      <formula>X29=$AY$17</formula>
    </cfRule>
    <cfRule type="expression" dxfId="359" priority="499">
      <formula>X29=$AY$18</formula>
    </cfRule>
  </conditionalFormatting>
  <conditionalFormatting sqref="X28">
    <cfRule type="expression" dxfId="358" priority="497">
      <formula>AND(OR(I29=1,I29=10),X29=$AY$12)</formula>
    </cfRule>
  </conditionalFormatting>
  <conditionalFormatting sqref="X32">
    <cfRule type="expression" dxfId="357" priority="495">
      <formula>X33=$AY$17</formula>
    </cfRule>
    <cfRule type="expression" dxfId="356" priority="496">
      <formula>X33=$AY$18</formula>
    </cfRule>
  </conditionalFormatting>
  <conditionalFormatting sqref="X32">
    <cfRule type="expression" dxfId="355" priority="494">
      <formula>AND(OR(I33=1,I33=10),X33=$AY$12)</formula>
    </cfRule>
  </conditionalFormatting>
  <conditionalFormatting sqref="X38">
    <cfRule type="expression" dxfId="354" priority="492">
      <formula>X39=$AY$17</formula>
    </cfRule>
    <cfRule type="expression" dxfId="353" priority="493">
      <formula>X39=$AY$18</formula>
    </cfRule>
  </conditionalFormatting>
  <conditionalFormatting sqref="X38">
    <cfRule type="expression" dxfId="352" priority="491">
      <formula>AND(OR(I39=1,I39=10),X39=$AY$12)</formula>
    </cfRule>
  </conditionalFormatting>
  <conditionalFormatting sqref="X42">
    <cfRule type="expression" dxfId="351" priority="489">
      <formula>X43=$AY$17</formula>
    </cfRule>
    <cfRule type="expression" dxfId="350" priority="490">
      <formula>X43=$AY$18</formula>
    </cfRule>
  </conditionalFormatting>
  <conditionalFormatting sqref="X42">
    <cfRule type="expression" dxfId="349" priority="488">
      <formula>AND(OR(I43=1,I43=10),X43=$AY$12)</formula>
    </cfRule>
  </conditionalFormatting>
  <conditionalFormatting sqref="X46">
    <cfRule type="expression" dxfId="348" priority="486">
      <formula>X47=$AY$17</formula>
    </cfRule>
    <cfRule type="expression" dxfId="347" priority="487">
      <formula>X47=$AY$18</formula>
    </cfRule>
  </conditionalFormatting>
  <conditionalFormatting sqref="X46">
    <cfRule type="expression" dxfId="346" priority="485">
      <formula>AND(OR(I47=1,I47=10),X47=$AY$12)</formula>
    </cfRule>
  </conditionalFormatting>
  <conditionalFormatting sqref="X50">
    <cfRule type="expression" dxfId="345" priority="483">
      <formula>X51=$AY$17</formula>
    </cfRule>
    <cfRule type="expression" dxfId="344" priority="484">
      <formula>X51=$AY$18</formula>
    </cfRule>
  </conditionalFormatting>
  <conditionalFormatting sqref="X50">
    <cfRule type="expression" dxfId="343" priority="482">
      <formula>AND(OR(I51=1,I51=10),X51=$AY$12)</formula>
    </cfRule>
  </conditionalFormatting>
  <conditionalFormatting sqref="X54">
    <cfRule type="expression" dxfId="342" priority="480">
      <formula>X55=$AY$17</formula>
    </cfRule>
    <cfRule type="expression" dxfId="341" priority="481">
      <formula>X55=$AY$18</formula>
    </cfRule>
  </conditionalFormatting>
  <conditionalFormatting sqref="X54">
    <cfRule type="expression" dxfId="340" priority="479">
      <formula>AND(OR(I55=1,I55=10),X55=$AY$12)</formula>
    </cfRule>
  </conditionalFormatting>
  <conditionalFormatting sqref="X58">
    <cfRule type="expression" dxfId="339" priority="477">
      <formula>X59=$AY$17</formula>
    </cfRule>
    <cfRule type="expression" dxfId="338" priority="478">
      <formula>X59=$AY$18</formula>
    </cfRule>
  </conditionalFormatting>
  <conditionalFormatting sqref="X58">
    <cfRule type="expression" dxfId="337" priority="476">
      <formula>AND(OR(I59=1,I59=10),X59=$AY$12)</formula>
    </cfRule>
  </conditionalFormatting>
  <conditionalFormatting sqref="X17">
    <cfRule type="expression" dxfId="336" priority="474">
      <formula>X17="土"</formula>
    </cfRule>
    <cfRule type="expression" dxfId="335" priority="475">
      <formula>X17="日"</formula>
    </cfRule>
  </conditionalFormatting>
  <conditionalFormatting sqref="X17">
    <cfRule type="expression" dxfId="334" priority="473">
      <formula>AND(OR(I17=1,I17=10),X17=$AY$12)</formula>
    </cfRule>
  </conditionalFormatting>
  <conditionalFormatting sqref="X21">
    <cfRule type="expression" dxfId="333" priority="471">
      <formula>X21="土"</formula>
    </cfRule>
    <cfRule type="expression" dxfId="332" priority="472">
      <formula>X21="日"</formula>
    </cfRule>
  </conditionalFormatting>
  <conditionalFormatting sqref="X21">
    <cfRule type="expression" dxfId="331" priority="470">
      <formula>AND(OR(I21=1,I21=10),X21=$AY$12)</formula>
    </cfRule>
  </conditionalFormatting>
  <conditionalFormatting sqref="X25">
    <cfRule type="expression" dxfId="330" priority="468">
      <formula>X25="土"</formula>
    </cfRule>
    <cfRule type="expression" dxfId="329" priority="469">
      <formula>X25="日"</formula>
    </cfRule>
  </conditionalFormatting>
  <conditionalFormatting sqref="X25">
    <cfRule type="expression" dxfId="328" priority="467">
      <formula>AND(OR(I25=1,I25=10),X25=$AY$12)</formula>
    </cfRule>
  </conditionalFormatting>
  <conditionalFormatting sqref="X29">
    <cfRule type="expression" dxfId="327" priority="465">
      <formula>X29="土"</formula>
    </cfRule>
    <cfRule type="expression" dxfId="326" priority="466">
      <formula>X29="日"</formula>
    </cfRule>
  </conditionalFormatting>
  <conditionalFormatting sqref="X29">
    <cfRule type="expression" dxfId="325" priority="464">
      <formula>AND(OR(I29=1,I29=10),X29=$AY$12)</formula>
    </cfRule>
  </conditionalFormatting>
  <conditionalFormatting sqref="X33">
    <cfRule type="expression" dxfId="324" priority="462">
      <formula>X33="土"</formula>
    </cfRule>
    <cfRule type="expression" dxfId="323" priority="463">
      <formula>X33="日"</formula>
    </cfRule>
  </conditionalFormatting>
  <conditionalFormatting sqref="X33">
    <cfRule type="expression" dxfId="322" priority="461">
      <formula>AND(OR(I33=1,I33=10),X33=$AY$12)</formula>
    </cfRule>
  </conditionalFormatting>
  <conditionalFormatting sqref="X39">
    <cfRule type="expression" dxfId="321" priority="459">
      <formula>X39="土"</formula>
    </cfRule>
    <cfRule type="expression" dxfId="320" priority="460">
      <formula>X39="日"</formula>
    </cfRule>
  </conditionalFormatting>
  <conditionalFormatting sqref="X39">
    <cfRule type="expression" dxfId="319" priority="458">
      <formula>AND(OR(I39=1,I39=10),X39=$AY$12)</formula>
    </cfRule>
  </conditionalFormatting>
  <conditionalFormatting sqref="X43">
    <cfRule type="expression" dxfId="318" priority="456">
      <formula>X43="土"</formula>
    </cfRule>
    <cfRule type="expression" dxfId="317" priority="457">
      <formula>X43="日"</formula>
    </cfRule>
  </conditionalFormatting>
  <conditionalFormatting sqref="X43">
    <cfRule type="expression" dxfId="316" priority="455">
      <formula>AND(OR(I43=1,I43=10),X43=$AY$12)</formula>
    </cfRule>
  </conditionalFormatting>
  <conditionalFormatting sqref="X47">
    <cfRule type="expression" dxfId="315" priority="453">
      <formula>X47="土"</formula>
    </cfRule>
    <cfRule type="expression" dxfId="314" priority="454">
      <formula>X47="日"</formula>
    </cfRule>
  </conditionalFormatting>
  <conditionalFormatting sqref="X47">
    <cfRule type="expression" dxfId="313" priority="452">
      <formula>AND(OR(I47=1,I47=10),X47=$AY$12)</formula>
    </cfRule>
  </conditionalFormatting>
  <conditionalFormatting sqref="X51">
    <cfRule type="expression" dxfId="312" priority="450">
      <formula>X51="土"</formula>
    </cfRule>
    <cfRule type="expression" dxfId="311" priority="451">
      <formula>X51="日"</formula>
    </cfRule>
  </conditionalFormatting>
  <conditionalFormatting sqref="X51">
    <cfRule type="expression" dxfId="310" priority="449">
      <formula>AND(OR(I51=1,I51=10),X51=$AY$12)</formula>
    </cfRule>
  </conditionalFormatting>
  <conditionalFormatting sqref="X55">
    <cfRule type="expression" dxfId="309" priority="447">
      <formula>X55="土"</formula>
    </cfRule>
    <cfRule type="expression" dxfId="308" priority="448">
      <formula>X55="日"</formula>
    </cfRule>
  </conditionalFormatting>
  <conditionalFormatting sqref="X55">
    <cfRule type="expression" dxfId="307" priority="446">
      <formula>AND(OR(I55=1,I55=10),X55=$AY$12)</formula>
    </cfRule>
  </conditionalFormatting>
  <conditionalFormatting sqref="X59">
    <cfRule type="expression" dxfId="306" priority="444">
      <formula>X59="土"</formula>
    </cfRule>
    <cfRule type="expression" dxfId="305" priority="445">
      <formula>X59="日"</formula>
    </cfRule>
  </conditionalFormatting>
  <conditionalFormatting sqref="X59">
    <cfRule type="expression" dxfId="304" priority="443">
      <formula>AND(OR(I59=1,I59=10),X59=$AY$12)</formula>
    </cfRule>
  </conditionalFormatting>
  <conditionalFormatting sqref="AE16">
    <cfRule type="expression" dxfId="303" priority="440">
      <formula>AE17=$AY$17</formula>
    </cfRule>
    <cfRule type="expression" dxfId="302" priority="441">
      <formula>AE17=$AY$18</formula>
    </cfRule>
  </conditionalFormatting>
  <conditionalFormatting sqref="AE16">
    <cfRule type="expression" dxfId="301" priority="438">
      <formula>AND(E17=9,$AY$2=2024,2028)</formula>
    </cfRule>
    <cfRule type="expression" dxfId="300" priority="439">
      <formula>AND(OR(E17=7,E17=9),AE17=$AY$12)</formula>
    </cfRule>
  </conditionalFormatting>
  <conditionalFormatting sqref="AE20">
    <cfRule type="expression" dxfId="299" priority="436">
      <formula>AE21=$AY$17</formula>
    </cfRule>
    <cfRule type="expression" dxfId="298" priority="437">
      <formula>AE21=$AY$18</formula>
    </cfRule>
  </conditionalFormatting>
  <conditionalFormatting sqref="AE20">
    <cfRule type="expression" dxfId="297" priority="434">
      <formula>AND(E21=9,$AY$2=2024,2028)</formula>
    </cfRule>
    <cfRule type="expression" dxfId="296" priority="435">
      <formula>AND(OR(E21=7,E21=9),AE21=$AY$12)</formula>
    </cfRule>
  </conditionalFormatting>
  <conditionalFormatting sqref="AE24">
    <cfRule type="expression" dxfId="295" priority="432">
      <formula>AE25=$AY$17</formula>
    </cfRule>
    <cfRule type="expression" dxfId="294" priority="433">
      <formula>AE25=$AY$18</formula>
    </cfRule>
  </conditionalFormatting>
  <conditionalFormatting sqref="AE24">
    <cfRule type="expression" dxfId="293" priority="430">
      <formula>AND(E25=9,$AY$2=2024,2028)</formula>
    </cfRule>
    <cfRule type="expression" dxfId="292" priority="431">
      <formula>AND(OR(E25=7,E25=9),AE25=$AY$12)</formula>
    </cfRule>
  </conditionalFormatting>
  <conditionalFormatting sqref="AE28">
    <cfRule type="expression" dxfId="291" priority="428">
      <formula>AE29=$AY$17</formula>
    </cfRule>
    <cfRule type="expression" dxfId="290" priority="429">
      <formula>AE29=$AY$18</formula>
    </cfRule>
  </conditionalFormatting>
  <conditionalFormatting sqref="AE28">
    <cfRule type="expression" dxfId="289" priority="426">
      <formula>AND(E29=9,$AY$2=2024,2028)</formula>
    </cfRule>
    <cfRule type="expression" dxfId="288" priority="427">
      <formula>AND(OR(E29=7,E29=9),AE29=$AY$12)</formula>
    </cfRule>
  </conditionalFormatting>
  <conditionalFormatting sqref="AE32">
    <cfRule type="expression" dxfId="287" priority="424">
      <formula>AE33=$AY$17</formula>
    </cfRule>
    <cfRule type="expression" dxfId="286" priority="425">
      <formula>AE33=$AY$18</formula>
    </cfRule>
  </conditionalFormatting>
  <conditionalFormatting sqref="AE32">
    <cfRule type="expression" dxfId="285" priority="422">
      <formula>AND(E33=9,$AY$2=2024,2028)</formula>
    </cfRule>
    <cfRule type="expression" dxfId="284" priority="423">
      <formula>AND(OR(E33=7,E33=9),AE33=$AY$12)</formula>
    </cfRule>
  </conditionalFormatting>
  <conditionalFormatting sqref="AE38">
    <cfRule type="expression" dxfId="283" priority="420">
      <formula>AE39=$AY$17</formula>
    </cfRule>
    <cfRule type="expression" dxfId="282" priority="421">
      <formula>AE39=$AY$18</formula>
    </cfRule>
  </conditionalFormatting>
  <conditionalFormatting sqref="AE38">
    <cfRule type="expression" dxfId="281" priority="418">
      <formula>AND(E39=9,$AY$2=2024,2028)</formula>
    </cfRule>
    <cfRule type="expression" dxfId="280" priority="419">
      <formula>AND(OR(E39=7,E39=9),AE39=$AY$12)</formula>
    </cfRule>
  </conditionalFormatting>
  <conditionalFormatting sqref="AE42">
    <cfRule type="expression" dxfId="279" priority="416">
      <formula>AE43=$AY$17</formula>
    </cfRule>
    <cfRule type="expression" dxfId="278" priority="417">
      <formula>AE43=$AY$18</formula>
    </cfRule>
  </conditionalFormatting>
  <conditionalFormatting sqref="AE42">
    <cfRule type="expression" dxfId="277" priority="414">
      <formula>AND(E43=9,$AY$2=2024,2028)</formula>
    </cfRule>
    <cfRule type="expression" dxfId="276" priority="415">
      <formula>AND(OR(E43=7,E43=9),AE43=$AY$12)</formula>
    </cfRule>
  </conditionalFormatting>
  <conditionalFormatting sqref="AE46">
    <cfRule type="expression" dxfId="275" priority="412">
      <formula>AE47=$AY$17</formula>
    </cfRule>
    <cfRule type="expression" dxfId="274" priority="413">
      <formula>AE47=$AY$18</formula>
    </cfRule>
  </conditionalFormatting>
  <conditionalFormatting sqref="AE46">
    <cfRule type="expression" dxfId="273" priority="410">
      <formula>AND(E47=9,$AY$2=2024,2028)</formula>
    </cfRule>
    <cfRule type="expression" dxfId="272" priority="411">
      <formula>AND(OR(E47=7,E47=9),AE47=$AY$12)</formula>
    </cfRule>
  </conditionalFormatting>
  <conditionalFormatting sqref="AE50">
    <cfRule type="expression" dxfId="271" priority="408">
      <formula>AE51=$AY$17</formula>
    </cfRule>
    <cfRule type="expression" dxfId="270" priority="409">
      <formula>AE51=$AY$18</formula>
    </cfRule>
  </conditionalFormatting>
  <conditionalFormatting sqref="AE50">
    <cfRule type="expression" dxfId="269" priority="406">
      <formula>AND(E51=9,$AY$2=2024,2028)</formula>
    </cfRule>
    <cfRule type="expression" dxfId="268" priority="407">
      <formula>AND(OR(E51=7,E51=9),AE51=$AY$12)</formula>
    </cfRule>
  </conditionalFormatting>
  <conditionalFormatting sqref="AE54">
    <cfRule type="expression" dxfId="267" priority="404">
      <formula>AE55=$AY$17</formula>
    </cfRule>
    <cfRule type="expression" dxfId="266" priority="405">
      <formula>AE55=$AY$18</formula>
    </cfRule>
  </conditionalFormatting>
  <conditionalFormatting sqref="AE54">
    <cfRule type="expression" dxfId="265" priority="402">
      <formula>AND(E55=9,$AY$2=2024,2028)</formula>
    </cfRule>
    <cfRule type="expression" dxfId="264" priority="403">
      <formula>AND(OR(E55=7,E55=9),AE55=$AY$12)</formula>
    </cfRule>
  </conditionalFormatting>
  <conditionalFormatting sqref="AE58">
    <cfRule type="expression" dxfId="263" priority="400">
      <formula>AE59=$AY$17</formula>
    </cfRule>
    <cfRule type="expression" dxfId="262" priority="401">
      <formula>AE59=$AY$18</formula>
    </cfRule>
  </conditionalFormatting>
  <conditionalFormatting sqref="AE58">
    <cfRule type="expression" dxfId="261" priority="398">
      <formula>AND(E59=9,$AY$2=2024,2028)</formula>
    </cfRule>
    <cfRule type="expression" dxfId="260" priority="399">
      <formula>AND(OR(E59=7,E59=9),AE59=$AY$12)</formula>
    </cfRule>
  </conditionalFormatting>
  <conditionalFormatting sqref="AE17">
    <cfRule type="expression" dxfId="259" priority="395">
      <formula>AE17="土"</formula>
    </cfRule>
    <cfRule type="expression" dxfId="258" priority="396">
      <formula>AE17="日"</formula>
    </cfRule>
  </conditionalFormatting>
  <conditionalFormatting sqref="AE17">
    <cfRule type="expression" dxfId="257" priority="393">
      <formula>AND(E17=9,$AY$2=2024,2028)</formula>
    </cfRule>
    <cfRule type="expression" dxfId="256" priority="394">
      <formula>AND(OR(E17=7,E17=9),AE17=$AY$12)</formula>
    </cfRule>
  </conditionalFormatting>
  <conditionalFormatting sqref="AE21">
    <cfRule type="expression" dxfId="255" priority="391">
      <formula>AE21="土"</formula>
    </cfRule>
    <cfRule type="expression" dxfId="254" priority="392">
      <formula>AE21="日"</formula>
    </cfRule>
  </conditionalFormatting>
  <conditionalFormatting sqref="AE21">
    <cfRule type="expression" dxfId="253" priority="389">
      <formula>AND(E21=9,$AY$2=2024,2028)</formula>
    </cfRule>
    <cfRule type="expression" dxfId="252" priority="390">
      <formula>AND(OR(E21=7,E21=9),AE21=$AY$12)</formula>
    </cfRule>
  </conditionalFormatting>
  <conditionalFormatting sqref="AE25">
    <cfRule type="expression" dxfId="251" priority="387">
      <formula>AE25="土"</formula>
    </cfRule>
    <cfRule type="expression" dxfId="250" priority="388">
      <formula>AE25="日"</formula>
    </cfRule>
  </conditionalFormatting>
  <conditionalFormatting sqref="AE25">
    <cfRule type="expression" dxfId="249" priority="385">
      <formula>AND(E25=9,$AY$2=2024,2028)</formula>
    </cfRule>
    <cfRule type="expression" dxfId="248" priority="386">
      <formula>AND(OR(E25=7,E25=9),AE25=$AY$12)</formula>
    </cfRule>
  </conditionalFormatting>
  <conditionalFormatting sqref="AE29">
    <cfRule type="expression" dxfId="247" priority="383">
      <formula>AE29="土"</formula>
    </cfRule>
    <cfRule type="expression" dxfId="246" priority="384">
      <formula>AE29="日"</formula>
    </cfRule>
  </conditionalFormatting>
  <conditionalFormatting sqref="AE29">
    <cfRule type="expression" dxfId="245" priority="381">
      <formula>AND(E29=9,$AY$2=2024,2028)</formula>
    </cfRule>
    <cfRule type="expression" dxfId="244" priority="382">
      <formula>AND(OR(E29=7,E29=9),AE29=$AY$12)</formula>
    </cfRule>
  </conditionalFormatting>
  <conditionalFormatting sqref="AE33">
    <cfRule type="expression" dxfId="243" priority="379">
      <formula>AE33="土"</formula>
    </cfRule>
    <cfRule type="expression" dxfId="242" priority="380">
      <formula>AE33="日"</formula>
    </cfRule>
  </conditionalFormatting>
  <conditionalFormatting sqref="AE33">
    <cfRule type="expression" dxfId="241" priority="377">
      <formula>AND(E33=9,$AY$2=2024,2028)</formula>
    </cfRule>
    <cfRule type="expression" dxfId="240" priority="378">
      <formula>AND(OR(E33=7,E33=9),AE33=$AY$12)</formula>
    </cfRule>
  </conditionalFormatting>
  <conditionalFormatting sqref="AE39">
    <cfRule type="expression" dxfId="239" priority="375">
      <formula>AE39="土"</formula>
    </cfRule>
    <cfRule type="expression" dxfId="238" priority="376">
      <formula>AE39="日"</formula>
    </cfRule>
  </conditionalFormatting>
  <conditionalFormatting sqref="AE39">
    <cfRule type="expression" dxfId="237" priority="373">
      <formula>AND(E39=9,$AY$2=2024,2028)</formula>
    </cfRule>
    <cfRule type="expression" dxfId="236" priority="374">
      <formula>AND(OR(E39=7,E39=9),AE39=$AY$12)</formula>
    </cfRule>
  </conditionalFormatting>
  <conditionalFormatting sqref="AE43">
    <cfRule type="expression" dxfId="235" priority="371">
      <formula>AE43="土"</formula>
    </cfRule>
    <cfRule type="expression" dxfId="234" priority="372">
      <formula>AE43="日"</formula>
    </cfRule>
  </conditionalFormatting>
  <conditionalFormatting sqref="AE43">
    <cfRule type="expression" dxfId="233" priority="369">
      <formula>AND(E43=9,$AY$2=2024,2028)</formula>
    </cfRule>
    <cfRule type="expression" dxfId="232" priority="370">
      <formula>AND(OR(E43=7,E43=9),AE43=$AY$12)</formula>
    </cfRule>
  </conditionalFormatting>
  <conditionalFormatting sqref="AE47">
    <cfRule type="expression" dxfId="231" priority="367">
      <formula>AE47="土"</formula>
    </cfRule>
    <cfRule type="expression" dxfId="230" priority="368">
      <formula>AE47="日"</formula>
    </cfRule>
  </conditionalFormatting>
  <conditionalFormatting sqref="AE47">
    <cfRule type="expression" dxfId="229" priority="365">
      <formula>AND(E47=9,$AY$2=2024,2028)</formula>
    </cfRule>
    <cfRule type="expression" dxfId="228" priority="366">
      <formula>AND(OR(E47=7,E47=9),AE47=$AY$12)</formula>
    </cfRule>
  </conditionalFormatting>
  <conditionalFormatting sqref="AE51">
    <cfRule type="expression" dxfId="227" priority="363">
      <formula>AE51="土"</formula>
    </cfRule>
    <cfRule type="expression" dxfId="226" priority="364">
      <formula>AE51="日"</formula>
    </cfRule>
  </conditionalFormatting>
  <conditionalFormatting sqref="AE51">
    <cfRule type="expression" dxfId="225" priority="361">
      <formula>AND(E51=9,$AY$2=2024,2028)</formula>
    </cfRule>
    <cfRule type="expression" dxfId="224" priority="362">
      <formula>AND(OR(E51=7,E51=9),AE51=$AY$12)</formula>
    </cfRule>
  </conditionalFormatting>
  <conditionalFormatting sqref="AE55">
    <cfRule type="expression" dxfId="223" priority="359">
      <formula>AE55="土"</formula>
    </cfRule>
    <cfRule type="expression" dxfId="222" priority="360">
      <formula>AE55="日"</formula>
    </cfRule>
  </conditionalFormatting>
  <conditionalFormatting sqref="AE55">
    <cfRule type="expression" dxfId="221" priority="357">
      <formula>AND(E55=9,$AY$2=2024,2028)</formula>
    </cfRule>
    <cfRule type="expression" dxfId="220" priority="358">
      <formula>AND(OR(E55=7,E55=9),AE55=$AY$12)</formula>
    </cfRule>
  </conditionalFormatting>
  <conditionalFormatting sqref="AE59">
    <cfRule type="expression" dxfId="219" priority="355">
      <formula>AE59="土"</formula>
    </cfRule>
    <cfRule type="expression" dxfId="218" priority="356">
      <formula>AE59="日"</formula>
    </cfRule>
  </conditionalFormatting>
  <conditionalFormatting sqref="AE59">
    <cfRule type="expression" dxfId="217" priority="353">
      <formula>AND(E59=9,$AY$2=2024,2028)</formula>
    </cfRule>
    <cfRule type="expression" dxfId="216" priority="354">
      <formula>AND(OR(E59=7,E59=9),AE59=$AY$12)</formula>
    </cfRule>
  </conditionalFormatting>
  <conditionalFormatting sqref="AF16">
    <cfRule type="expression" dxfId="215" priority="350">
      <formula>AF17=$AY$17</formula>
    </cfRule>
    <cfRule type="expression" dxfId="214" priority="351">
      <formula>AF17=$AY$18</formula>
    </cfRule>
  </conditionalFormatting>
  <conditionalFormatting sqref="AF16">
    <cfRule type="expression" dxfId="213" priority="348">
      <formula>AND(E17=9,$AY$2=2021,2022,2023,2025,2026,2027,2029,2030)</formula>
    </cfRule>
    <cfRule type="expression" dxfId="212" priority="349">
      <formula>OR(E17=11,E17=12)</formula>
    </cfRule>
  </conditionalFormatting>
  <conditionalFormatting sqref="AF20">
    <cfRule type="expression" dxfId="211" priority="346">
      <formula>AF21=$AY$17</formula>
    </cfRule>
    <cfRule type="expression" dxfId="210" priority="347">
      <formula>AF21=$AY$18</formula>
    </cfRule>
  </conditionalFormatting>
  <conditionalFormatting sqref="AF20">
    <cfRule type="expression" dxfId="209" priority="344">
      <formula>AND(E21=9,$AY$2=2021,2022,2023,2025,2026,2027,2029,2030)</formula>
    </cfRule>
    <cfRule type="expression" dxfId="208" priority="345">
      <formula>OR(E21=11,E21=12)</formula>
    </cfRule>
  </conditionalFormatting>
  <conditionalFormatting sqref="AF24">
    <cfRule type="expression" dxfId="207" priority="342">
      <formula>AF25=$AY$17</formula>
    </cfRule>
    <cfRule type="expression" dxfId="206" priority="343">
      <formula>AF25=$AY$18</formula>
    </cfRule>
  </conditionalFormatting>
  <conditionalFormatting sqref="AF24">
    <cfRule type="expression" dxfId="205" priority="340">
      <formula>AND(E25=9,$AY$2=2021,2022,2023,2025,2026,2027,2029,2030)</formula>
    </cfRule>
    <cfRule type="expression" dxfId="204" priority="341">
      <formula>OR(E25=11,E25=12)</formula>
    </cfRule>
  </conditionalFormatting>
  <conditionalFormatting sqref="AF28">
    <cfRule type="expression" dxfId="203" priority="338">
      <formula>AF29=$AY$17</formula>
    </cfRule>
    <cfRule type="expression" dxfId="202" priority="339">
      <formula>AF29=$AY$18</formula>
    </cfRule>
  </conditionalFormatting>
  <conditionalFormatting sqref="AF28">
    <cfRule type="expression" dxfId="201" priority="336">
      <formula>AND(E29=9,$AY$2=2021,2022,2023,2025,2026,2027,2029,2030)</formula>
    </cfRule>
    <cfRule type="expression" dxfId="200" priority="337">
      <formula>OR(E29=11,E29=12)</formula>
    </cfRule>
  </conditionalFormatting>
  <conditionalFormatting sqref="AF32">
    <cfRule type="expression" dxfId="199" priority="334">
      <formula>AF33=$AY$17</formula>
    </cfRule>
    <cfRule type="expression" dxfId="198" priority="335">
      <formula>AF33=$AY$18</formula>
    </cfRule>
  </conditionalFormatting>
  <conditionalFormatting sqref="AF32">
    <cfRule type="expression" dxfId="197" priority="332">
      <formula>AND(E33=9,$AY$2=2021,2022,2023,2025,2026,2027,2029,2030)</formula>
    </cfRule>
    <cfRule type="expression" dxfId="196" priority="333">
      <formula>OR(E33=11,E33=12)</formula>
    </cfRule>
  </conditionalFormatting>
  <conditionalFormatting sqref="AF38">
    <cfRule type="expression" dxfId="195" priority="330">
      <formula>AF39=$AY$17</formula>
    </cfRule>
    <cfRule type="expression" dxfId="194" priority="331">
      <formula>AF39=$AY$18</formula>
    </cfRule>
  </conditionalFormatting>
  <conditionalFormatting sqref="AF38">
    <cfRule type="expression" dxfId="193" priority="328">
      <formula>AND(E39=9,$AY$2=2021,2022,2023,2025,2026,2027,2029,2030)</formula>
    </cfRule>
    <cfRule type="expression" dxfId="192" priority="329">
      <formula>OR(E39=11,E39=12)</formula>
    </cfRule>
  </conditionalFormatting>
  <conditionalFormatting sqref="AF42">
    <cfRule type="expression" dxfId="191" priority="326">
      <formula>AF43=$AY$17</formula>
    </cfRule>
    <cfRule type="expression" dxfId="190" priority="327">
      <formula>AF43=$AY$18</formula>
    </cfRule>
  </conditionalFormatting>
  <conditionalFormatting sqref="AF42">
    <cfRule type="expression" dxfId="189" priority="324">
      <formula>AND(E43=9,$AY$2=2021,2022,2023,2025,2026,2027,2029,2030)</formula>
    </cfRule>
    <cfRule type="expression" dxfId="188" priority="325">
      <formula>OR(E43=11,E43=12)</formula>
    </cfRule>
  </conditionalFormatting>
  <conditionalFormatting sqref="AF46">
    <cfRule type="expression" dxfId="187" priority="322">
      <formula>AF47=$AY$17</formula>
    </cfRule>
    <cfRule type="expression" dxfId="186" priority="323">
      <formula>AF47=$AY$18</formula>
    </cfRule>
  </conditionalFormatting>
  <conditionalFormatting sqref="AF46">
    <cfRule type="expression" dxfId="185" priority="320">
      <formula>AND(E47=9,$AY$2=2021,2022,2023,2025,2026,2027,2029,2030)</formula>
    </cfRule>
    <cfRule type="expression" dxfId="184" priority="321">
      <formula>OR(E47=11,E47=12)</formula>
    </cfRule>
  </conditionalFormatting>
  <conditionalFormatting sqref="AF50">
    <cfRule type="expression" dxfId="183" priority="318">
      <formula>AF51=$AY$17</formula>
    </cfRule>
    <cfRule type="expression" dxfId="182" priority="319">
      <formula>AF51=$AY$18</formula>
    </cfRule>
  </conditionalFormatting>
  <conditionalFormatting sqref="AF50">
    <cfRule type="expression" dxfId="181" priority="316">
      <formula>AND(E51=9,$AY$2=2021,2022,2023,2025,2026,2027,2029,2030)</formula>
    </cfRule>
    <cfRule type="expression" dxfId="180" priority="317">
      <formula>OR(E51=11,E51=12)</formula>
    </cfRule>
  </conditionalFormatting>
  <conditionalFormatting sqref="AF54">
    <cfRule type="expression" dxfId="179" priority="314">
      <formula>AF55=$AY$17</formula>
    </cfRule>
    <cfRule type="expression" dxfId="178" priority="315">
      <formula>AF55=$AY$18</formula>
    </cfRule>
  </conditionalFormatting>
  <conditionalFormatting sqref="AF54">
    <cfRule type="expression" dxfId="177" priority="312">
      <formula>AND(E55=9,$AY$2=2021,2022,2023,2025,2026,2027,2029,2030)</formula>
    </cfRule>
    <cfRule type="expression" dxfId="176" priority="313">
      <formula>OR(E55=11,E55=12)</formula>
    </cfRule>
  </conditionalFormatting>
  <conditionalFormatting sqref="AF58">
    <cfRule type="expression" dxfId="175" priority="310">
      <formula>AF59=$AY$17</formula>
    </cfRule>
    <cfRule type="expression" dxfId="174" priority="311">
      <formula>AF59=$AY$18</formula>
    </cfRule>
  </conditionalFormatting>
  <conditionalFormatting sqref="AF58">
    <cfRule type="expression" dxfId="173" priority="308">
      <formula>AND(E59=9,$AY$2=2021,2022,2023,2025,2026,2027,2029,2030)</formula>
    </cfRule>
    <cfRule type="expression" dxfId="172" priority="309">
      <formula>OR(E59=11,E59=12)</formula>
    </cfRule>
  </conditionalFormatting>
  <conditionalFormatting sqref="AF17">
    <cfRule type="expression" dxfId="171" priority="273">
      <formula>AF17="土"</formula>
    </cfRule>
    <cfRule type="expression" dxfId="170" priority="274">
      <formula>AF17="日"</formula>
    </cfRule>
  </conditionalFormatting>
  <conditionalFormatting sqref="AF17">
    <cfRule type="expression" dxfId="169" priority="271">
      <formula>AND(E17=9,+$AY$2=2021,2022,2023,2025,2026,2027,2029,2030)</formula>
    </cfRule>
    <cfRule type="expression" dxfId="168" priority="272">
      <formula>OR(E17=11,E17=12)</formula>
    </cfRule>
  </conditionalFormatting>
  <conditionalFormatting sqref="AF21">
    <cfRule type="expression" dxfId="167" priority="269">
      <formula>AF21="土"</formula>
    </cfRule>
    <cfRule type="expression" dxfId="166" priority="270">
      <formula>AF21="日"</formula>
    </cfRule>
  </conditionalFormatting>
  <conditionalFormatting sqref="AF21">
    <cfRule type="expression" dxfId="165" priority="267">
      <formula>AND(E21=9,+$AY$2=2021,2022,2023,2025,2026,2027,2029,2030)</formula>
    </cfRule>
    <cfRule type="expression" dxfId="164" priority="268">
      <formula>OR(E21=11,E21=12)</formula>
    </cfRule>
  </conditionalFormatting>
  <conditionalFormatting sqref="AF25">
    <cfRule type="expression" dxfId="163" priority="265">
      <formula>AF25="土"</formula>
    </cfRule>
    <cfRule type="expression" dxfId="162" priority="266">
      <formula>AF25="日"</formula>
    </cfRule>
  </conditionalFormatting>
  <conditionalFormatting sqref="AF25">
    <cfRule type="expression" dxfId="161" priority="263">
      <formula>AND(E25=9,+$AY$2=2021,2022,2023,2025,2026,2027,2029,2030)</formula>
    </cfRule>
    <cfRule type="expression" dxfId="160" priority="264">
      <formula>OR(E25=11,E25=12)</formula>
    </cfRule>
  </conditionalFormatting>
  <conditionalFormatting sqref="AF29">
    <cfRule type="expression" dxfId="159" priority="261">
      <formula>AF29="土"</formula>
    </cfRule>
    <cfRule type="expression" dxfId="158" priority="262">
      <formula>AF29="日"</formula>
    </cfRule>
  </conditionalFormatting>
  <conditionalFormatting sqref="AF29">
    <cfRule type="expression" dxfId="157" priority="259">
      <formula>AND(E29=9,+$AY$2=2021,2022,2023,2025,2026,2027,2029,2030)</formula>
    </cfRule>
    <cfRule type="expression" dxfId="156" priority="260">
      <formula>OR(E29=11,E29=12)</formula>
    </cfRule>
  </conditionalFormatting>
  <conditionalFormatting sqref="AF33">
    <cfRule type="expression" dxfId="155" priority="257">
      <formula>AF33="土"</formula>
    </cfRule>
    <cfRule type="expression" dxfId="154" priority="258">
      <formula>AF33="日"</formula>
    </cfRule>
  </conditionalFormatting>
  <conditionalFormatting sqref="AF33">
    <cfRule type="expression" dxfId="153" priority="255">
      <formula>AND(E33=9,+$AY$2=2021,2022,2023,2025,2026,2027,2029,2030)</formula>
    </cfRule>
    <cfRule type="expression" dxfId="152" priority="256">
      <formula>OR(E33=11,E33=12)</formula>
    </cfRule>
  </conditionalFormatting>
  <conditionalFormatting sqref="AF39">
    <cfRule type="expression" dxfId="151" priority="253">
      <formula>AF39="土"</formula>
    </cfRule>
    <cfRule type="expression" dxfId="150" priority="254">
      <formula>AF39="日"</formula>
    </cfRule>
  </conditionalFormatting>
  <conditionalFormatting sqref="AF39">
    <cfRule type="expression" dxfId="149" priority="251">
      <formula>AND(E39=9,+$AY$2=2021,2022,2023,2025,2026,2027,2029,2030)</formula>
    </cfRule>
    <cfRule type="expression" dxfId="148" priority="252">
      <formula>OR(E39=11,E39=12)</formula>
    </cfRule>
  </conditionalFormatting>
  <conditionalFormatting sqref="AF43">
    <cfRule type="expression" dxfId="147" priority="249">
      <formula>AF43="土"</formula>
    </cfRule>
    <cfRule type="expression" dxfId="146" priority="250">
      <formula>AF43="日"</formula>
    </cfRule>
  </conditionalFormatting>
  <conditionalFormatting sqref="AF43">
    <cfRule type="expression" dxfId="145" priority="247">
      <formula>AND(E43=9,+$AY$2=2021,2022,2023,2025,2026,2027,2029,2030)</formula>
    </cfRule>
    <cfRule type="expression" dxfId="144" priority="248">
      <formula>OR(E43=11,E43=12)</formula>
    </cfRule>
  </conditionalFormatting>
  <conditionalFormatting sqref="AF47">
    <cfRule type="expression" dxfId="143" priority="245">
      <formula>AF47="土"</formula>
    </cfRule>
    <cfRule type="expression" dxfId="142" priority="246">
      <formula>AF47="日"</formula>
    </cfRule>
  </conditionalFormatting>
  <conditionalFormatting sqref="AF47">
    <cfRule type="expression" dxfId="141" priority="243">
      <formula>AND(E47=9,+$AY$2=2021,2022,2023,2025,2026,2027,2029,2030)</formula>
    </cfRule>
    <cfRule type="expression" dxfId="140" priority="244">
      <formula>OR(E47=11,E47=12)</formula>
    </cfRule>
  </conditionalFormatting>
  <conditionalFormatting sqref="AF51">
    <cfRule type="expression" dxfId="139" priority="241">
      <formula>AF51="土"</formula>
    </cfRule>
    <cfRule type="expression" dxfId="138" priority="242">
      <formula>AF51="日"</formula>
    </cfRule>
  </conditionalFormatting>
  <conditionalFormatting sqref="AF51">
    <cfRule type="expression" dxfId="137" priority="239">
      <formula>AND(E51=9,+$AY$2=2021,2022,2023,2025,2026,2027,2029,2030)</formula>
    </cfRule>
    <cfRule type="expression" dxfId="136" priority="240">
      <formula>OR(E51=11,E51=12)</formula>
    </cfRule>
  </conditionalFormatting>
  <conditionalFormatting sqref="AF55">
    <cfRule type="expression" dxfId="135" priority="237">
      <formula>AF55="土"</formula>
    </cfRule>
    <cfRule type="expression" dxfId="134" priority="238">
      <formula>AF55="日"</formula>
    </cfRule>
  </conditionalFormatting>
  <conditionalFormatting sqref="AF55">
    <cfRule type="expression" dxfId="133" priority="235">
      <formula>AND(E55=9,+$AY$2=2021,2022,2023,2025,2026,2027,2029,2030)</formula>
    </cfRule>
    <cfRule type="expression" dxfId="132" priority="236">
      <formula>OR(E55=11,E55=12)</formula>
    </cfRule>
  </conditionalFormatting>
  <conditionalFormatting sqref="AF59">
    <cfRule type="expression" dxfId="131" priority="233">
      <formula>AF59="土"</formula>
    </cfRule>
    <cfRule type="expression" dxfId="130" priority="234">
      <formula>AF59="日"</formula>
    </cfRule>
  </conditionalFormatting>
  <conditionalFormatting sqref="AF59">
    <cfRule type="expression" dxfId="129" priority="231">
      <formula>AND(E59=9,+$AY$2=2021,2022,2023,2025,2026,2027,2029,2030)</formula>
    </cfRule>
    <cfRule type="expression" dxfId="128" priority="232">
      <formula>OR(E59=11,E59=12)</formula>
    </cfRule>
  </conditionalFormatting>
  <conditionalFormatting sqref="J15">
    <cfRule type="expression" dxfId="127" priority="230">
      <formula>OR(J15=$BD$14,J15=$BD$16)</formula>
    </cfRule>
  </conditionalFormatting>
  <conditionalFormatting sqref="K15:AN15">
    <cfRule type="expression" dxfId="126" priority="229">
      <formula>OR(K15=$BD$14,K15=$BD$16)</formula>
    </cfRule>
  </conditionalFormatting>
  <conditionalFormatting sqref="J14">
    <cfRule type="expression" dxfId="125" priority="220">
      <formula>"I14=$AZ$19"</formula>
    </cfRule>
    <cfRule type="expression" dxfId="124" priority="221">
      <formula>"I14=$AZ$18"</formula>
    </cfRule>
    <cfRule type="expression" dxfId="123" priority="222">
      <formula>J14=$BA$17</formula>
    </cfRule>
    <cfRule type="expression" dxfId="122" priority="223">
      <formula>J14=$BA$20</formula>
    </cfRule>
    <cfRule type="expression" dxfId="121" priority="224">
      <formula>J14=$BA$16</formula>
    </cfRule>
    <cfRule type="expression" dxfId="120" priority="227">
      <formula>J14=$BA$15</formula>
    </cfRule>
  </conditionalFormatting>
  <conditionalFormatting sqref="K14:AN14">
    <cfRule type="expression" dxfId="119" priority="214">
      <formula>"I14=$AZ$19"</formula>
    </cfRule>
    <cfRule type="expression" dxfId="118" priority="215">
      <formula>"I14=$AZ$18"</formula>
    </cfRule>
    <cfRule type="expression" dxfId="117" priority="216">
      <formula>K14=$BA$17</formula>
    </cfRule>
    <cfRule type="expression" dxfId="116" priority="217">
      <formula>K14=$BA$20</formula>
    </cfRule>
    <cfRule type="expression" dxfId="115" priority="218">
      <formula>K14=$BA$16</formula>
    </cfRule>
    <cfRule type="expression" dxfId="114" priority="219">
      <formula>K14=$BA$15</formula>
    </cfRule>
  </conditionalFormatting>
  <conditionalFormatting sqref="J18">
    <cfRule type="expression" dxfId="113" priority="208">
      <formula>"I18=$AZ$19"</formula>
    </cfRule>
    <cfRule type="expression" dxfId="112" priority="209">
      <formula>"I18=$AZ$18"</formula>
    </cfRule>
    <cfRule type="expression" dxfId="111" priority="210">
      <formula>J18=$BA$17</formula>
    </cfRule>
    <cfRule type="expression" dxfId="110" priority="211">
      <formula>J18=$BA$20</formula>
    </cfRule>
    <cfRule type="expression" dxfId="109" priority="212">
      <formula>J18=$BA$16</formula>
    </cfRule>
    <cfRule type="expression" dxfId="108" priority="213">
      <formula>J18=$BA$15</formula>
    </cfRule>
  </conditionalFormatting>
  <conditionalFormatting sqref="J22">
    <cfRule type="expression" dxfId="107" priority="196">
      <formula>J22=$BA$19</formula>
    </cfRule>
    <cfRule type="expression" dxfId="106" priority="197">
      <formula>"I22=$AZ$18"""</formula>
    </cfRule>
    <cfRule type="expression" dxfId="105" priority="198">
      <formula>"I22=$AZ$17"</formula>
    </cfRule>
    <cfRule type="expression" dxfId="104" priority="199">
      <formula>J22=$BA$20</formula>
    </cfRule>
    <cfRule type="expression" dxfId="103" priority="200">
      <formula>J22=$BA$16</formula>
    </cfRule>
    <cfRule type="expression" dxfId="102" priority="201">
      <formula>J22=$BA$15</formula>
    </cfRule>
  </conditionalFormatting>
  <conditionalFormatting sqref="J26">
    <cfRule type="expression" dxfId="101" priority="92">
      <formula>J26=$BA$19</formula>
    </cfRule>
    <cfRule type="expression" dxfId="100" priority="93">
      <formula>OR(J26=$BA$17,J26=$BA$18)</formula>
    </cfRule>
    <cfRule type="expression" dxfId="99" priority="187">
      <formula>J26=$BA$20</formula>
    </cfRule>
    <cfRule type="expression" dxfId="98" priority="188">
      <formula>J26=$BA$16</formula>
    </cfRule>
    <cfRule type="expression" dxfId="97" priority="189">
      <formula>J26=$BA$15</formula>
    </cfRule>
  </conditionalFormatting>
  <conditionalFormatting sqref="K18:AN18">
    <cfRule type="expression" dxfId="96" priority="160">
      <formula>"I18=$AZ$19"</formula>
    </cfRule>
    <cfRule type="expression" dxfId="95" priority="161">
      <formula>"I18=$AZ$18"</formula>
    </cfRule>
    <cfRule type="expression" dxfId="94" priority="162">
      <formula>K18=$BA$17</formula>
    </cfRule>
    <cfRule type="expression" dxfId="93" priority="163">
      <formula>K18=$BA$20</formula>
    </cfRule>
    <cfRule type="expression" dxfId="92" priority="164">
      <formula>K18=$BA$16</formula>
    </cfRule>
    <cfRule type="expression" dxfId="91" priority="165">
      <formula>K18=$BA$15</formula>
    </cfRule>
  </conditionalFormatting>
  <conditionalFormatting sqref="K22:AN22">
    <cfRule type="expression" dxfId="90" priority="154">
      <formula>K22=$BA$19</formula>
    </cfRule>
    <cfRule type="expression" dxfId="89" priority="155">
      <formula>"I22=$AZ$18"""</formula>
    </cfRule>
    <cfRule type="expression" dxfId="88" priority="156">
      <formula>"I22=$AZ$17"</formula>
    </cfRule>
    <cfRule type="expression" dxfId="87" priority="157">
      <formula>K22=$BA$20</formula>
    </cfRule>
    <cfRule type="expression" dxfId="86" priority="158">
      <formula>K22=$BA$16</formula>
    </cfRule>
    <cfRule type="expression" dxfId="85" priority="159">
      <formula>K22=$BA$15</formula>
    </cfRule>
  </conditionalFormatting>
  <conditionalFormatting sqref="K26:AN26">
    <cfRule type="expression" dxfId="84" priority="87">
      <formula>K26=$BA$19</formula>
    </cfRule>
    <cfRule type="expression" dxfId="83" priority="88">
      <formula>OR(K26=$BA$17,K26=$BA$18)</formula>
    </cfRule>
    <cfRule type="expression" dxfId="82" priority="89">
      <formula>K26=$BA$20</formula>
    </cfRule>
    <cfRule type="expression" dxfId="81" priority="90">
      <formula>K26=$BA$16</formula>
    </cfRule>
    <cfRule type="expression" dxfId="80" priority="91">
      <formula>K26=$BA$15</formula>
    </cfRule>
  </conditionalFormatting>
  <conditionalFormatting sqref="J30">
    <cfRule type="expression" dxfId="79" priority="76">
      <formula>J30=$BA$19</formula>
    </cfRule>
    <cfRule type="expression" dxfId="78" priority="77">
      <formula>OR(J30=$BA$17,J30=$BA$18)</formula>
    </cfRule>
    <cfRule type="expression" dxfId="77" priority="78">
      <formula>J30=$BA$20</formula>
    </cfRule>
    <cfRule type="expression" dxfId="76" priority="79">
      <formula>J30=$BA$16</formula>
    </cfRule>
    <cfRule type="expression" dxfId="75" priority="80">
      <formula>J30=$BA$15</formula>
    </cfRule>
  </conditionalFormatting>
  <conditionalFormatting sqref="K30:AN30">
    <cfRule type="expression" dxfId="74" priority="71">
      <formula>K30=$BA$19</formula>
    </cfRule>
    <cfRule type="expression" dxfId="73" priority="72">
      <formula>OR(K30=$BA$17,K30=$BA$18)</formula>
    </cfRule>
    <cfRule type="expression" dxfId="72" priority="73">
      <formula>K30=$BA$20</formula>
    </cfRule>
    <cfRule type="expression" dxfId="71" priority="74">
      <formula>K30=$BA$16</formula>
    </cfRule>
    <cfRule type="expression" dxfId="70" priority="75">
      <formula>K30=$BA$15</formula>
    </cfRule>
  </conditionalFormatting>
  <conditionalFormatting sqref="J34">
    <cfRule type="expression" dxfId="69" priority="66">
      <formula>J34=$BA$19</formula>
    </cfRule>
    <cfRule type="expression" dxfId="68" priority="67">
      <formula>OR(J34=$BA$17,J34=$BA$18)</formula>
    </cfRule>
    <cfRule type="expression" dxfId="67" priority="68">
      <formula>J34=$BA$20</formula>
    </cfRule>
    <cfRule type="expression" dxfId="66" priority="69">
      <formula>J34=$BA$16</formula>
    </cfRule>
    <cfRule type="expression" dxfId="65" priority="70">
      <formula>J34=$BA$15</formula>
    </cfRule>
  </conditionalFormatting>
  <conditionalFormatting sqref="K34:AN34">
    <cfRule type="expression" dxfId="64" priority="61">
      <formula>K34=$BA$19</formula>
    </cfRule>
    <cfRule type="expression" dxfId="63" priority="62">
      <formula>OR(K34=$BA$17,K34=$BA$18)</formula>
    </cfRule>
    <cfRule type="expression" dxfId="62" priority="63">
      <formula>K34=$BA$20</formula>
    </cfRule>
    <cfRule type="expression" dxfId="61" priority="64">
      <formula>K34=$BA$16</formula>
    </cfRule>
    <cfRule type="expression" dxfId="60" priority="65">
      <formula>K34=$BA$15</formula>
    </cfRule>
  </conditionalFormatting>
  <conditionalFormatting sqref="J40">
    <cfRule type="expression" dxfId="59" priority="56">
      <formula>J40=$BA$19</formula>
    </cfRule>
    <cfRule type="expression" dxfId="58" priority="57">
      <formula>OR(J40=$BA$17,J40=$BA$18)</formula>
    </cfRule>
    <cfRule type="expression" dxfId="57" priority="58">
      <formula>J40=$BA$20</formula>
    </cfRule>
    <cfRule type="expression" dxfId="56" priority="59">
      <formula>J40=$BA$16</formula>
    </cfRule>
    <cfRule type="expression" dxfId="55" priority="60">
      <formula>J40=$BA$15</formula>
    </cfRule>
  </conditionalFormatting>
  <conditionalFormatting sqref="K40:AN40">
    <cfRule type="expression" dxfId="54" priority="51">
      <formula>K40=$BA$19</formula>
    </cfRule>
    <cfRule type="expression" dxfId="53" priority="52">
      <formula>OR(K40=$BA$17,K40=$BA$18)</formula>
    </cfRule>
    <cfRule type="expression" dxfId="52" priority="53">
      <formula>K40=$BA$20</formula>
    </cfRule>
    <cfRule type="expression" dxfId="51" priority="54">
      <formula>K40=$BA$16</formula>
    </cfRule>
    <cfRule type="expression" dxfId="50" priority="55">
      <formula>K40=$BA$15</formula>
    </cfRule>
  </conditionalFormatting>
  <conditionalFormatting sqref="J44">
    <cfRule type="expression" dxfId="49" priority="46">
      <formula>J44=$BA$19</formula>
    </cfRule>
    <cfRule type="expression" dxfId="48" priority="47">
      <formula>OR(J44=$BA$17,J44=$BA$18)</formula>
    </cfRule>
    <cfRule type="expression" dxfId="47" priority="48">
      <formula>J44=$BA$20</formula>
    </cfRule>
    <cfRule type="expression" dxfId="46" priority="49">
      <formula>J44=$BA$16</formula>
    </cfRule>
    <cfRule type="expression" dxfId="45" priority="50">
      <formula>J44=$BA$15</formula>
    </cfRule>
  </conditionalFormatting>
  <conditionalFormatting sqref="K44:AN44">
    <cfRule type="expression" dxfId="44" priority="41">
      <formula>K44=$BA$19</formula>
    </cfRule>
    <cfRule type="expression" dxfId="43" priority="42">
      <formula>OR(K44=$BA$17,K44=$BA$18)</formula>
    </cfRule>
    <cfRule type="expression" dxfId="42" priority="43">
      <formula>K44=$BA$20</formula>
    </cfRule>
    <cfRule type="expression" dxfId="41" priority="44">
      <formula>K44=$BA$16</formula>
    </cfRule>
    <cfRule type="expression" dxfId="40" priority="45">
      <formula>K44=$BA$15</formula>
    </cfRule>
  </conditionalFormatting>
  <conditionalFormatting sqref="J48">
    <cfRule type="expression" dxfId="39" priority="36">
      <formula>J48=$BA$19</formula>
    </cfRule>
    <cfRule type="expression" dxfId="38" priority="37">
      <formula>OR(J48=$BA$17,J48=$BA$18)</formula>
    </cfRule>
    <cfRule type="expression" dxfId="37" priority="38">
      <formula>J48=$BA$20</formula>
    </cfRule>
    <cfRule type="expression" dxfId="36" priority="39">
      <formula>J48=$BA$16</formula>
    </cfRule>
    <cfRule type="expression" dxfId="35" priority="40">
      <formula>J48=$BA$15</formula>
    </cfRule>
  </conditionalFormatting>
  <conditionalFormatting sqref="K48:AN48">
    <cfRule type="expression" dxfId="34" priority="31">
      <formula>K48=$BA$19</formula>
    </cfRule>
    <cfRule type="expression" dxfId="33" priority="32">
      <formula>OR(K48=$BA$17,K48=$BA$18)</formula>
    </cfRule>
    <cfRule type="expression" dxfId="32" priority="33">
      <formula>K48=$BA$20</formula>
    </cfRule>
    <cfRule type="expression" dxfId="31" priority="34">
      <formula>K48=$BA$16</formula>
    </cfRule>
    <cfRule type="expression" dxfId="30" priority="35">
      <formula>K48=$BA$15</formula>
    </cfRule>
  </conditionalFormatting>
  <conditionalFormatting sqref="J52">
    <cfRule type="expression" dxfId="29" priority="26">
      <formula>J52=$BA$19</formula>
    </cfRule>
    <cfRule type="expression" dxfId="28" priority="27">
      <formula>OR(J52=$BA$17,J52=$BA$18)</formula>
    </cfRule>
    <cfRule type="expression" dxfId="27" priority="28">
      <formula>J52=$BA$20</formula>
    </cfRule>
    <cfRule type="expression" dxfId="26" priority="29">
      <formula>J52=$BA$16</formula>
    </cfRule>
    <cfRule type="expression" dxfId="25" priority="30">
      <formula>J52=$BA$15</formula>
    </cfRule>
  </conditionalFormatting>
  <conditionalFormatting sqref="K52:AN52">
    <cfRule type="expression" dxfId="24" priority="21">
      <formula>K52=$BA$19</formula>
    </cfRule>
    <cfRule type="expression" dxfId="23" priority="22">
      <formula>OR(K52=$BA$17,K52=$BA$18)</formula>
    </cfRule>
    <cfRule type="expression" dxfId="22" priority="23">
      <formula>K52=$BA$20</formula>
    </cfRule>
    <cfRule type="expression" dxfId="21" priority="24">
      <formula>K52=$BA$16</formula>
    </cfRule>
    <cfRule type="expression" dxfId="20" priority="25">
      <formula>K52=$BA$15</formula>
    </cfRule>
  </conditionalFormatting>
  <conditionalFormatting sqref="J56">
    <cfRule type="expression" dxfId="19" priority="16">
      <formula>J56=$BA$19</formula>
    </cfRule>
    <cfRule type="expression" dxfId="18" priority="17">
      <formula>OR(J56=$BA$17,J56=$BA$18)</formula>
    </cfRule>
    <cfRule type="expression" dxfId="17" priority="18">
      <formula>J56=$BA$20</formula>
    </cfRule>
    <cfRule type="expression" dxfId="16" priority="19">
      <formula>J56=$BA$16</formula>
    </cfRule>
    <cfRule type="expression" dxfId="15" priority="20">
      <formula>J56=$BA$15</formula>
    </cfRule>
  </conditionalFormatting>
  <conditionalFormatting sqref="K56:AN56">
    <cfRule type="expression" dxfId="14" priority="11">
      <formula>K56=$BA$19</formula>
    </cfRule>
    <cfRule type="expression" dxfId="13" priority="12">
      <formula>OR(K56=$BA$17,K56=$BA$18)</formula>
    </cfRule>
    <cfRule type="expression" dxfId="12" priority="13">
      <formula>K56=$BA$20</formula>
    </cfRule>
    <cfRule type="expression" dxfId="11" priority="14">
      <formula>K56=$BA$16</formula>
    </cfRule>
    <cfRule type="expression" dxfId="10" priority="15">
      <formula>K56=$BA$15</formula>
    </cfRule>
  </conditionalFormatting>
  <conditionalFormatting sqref="J60">
    <cfRule type="expression" dxfId="9" priority="6">
      <formula>J60=$BA$19</formula>
    </cfRule>
    <cfRule type="expression" dxfId="8" priority="7">
      <formula>OR(J60=$BA$17,J60=$BA$18)</formula>
    </cfRule>
    <cfRule type="expression" dxfId="7" priority="8">
      <formula>J60=$BA$20</formula>
    </cfRule>
    <cfRule type="expression" dxfId="6" priority="9">
      <formula>J60=$BA$16</formula>
    </cfRule>
    <cfRule type="expression" dxfId="5" priority="10">
      <formula>J60=$BA$15</formula>
    </cfRule>
  </conditionalFormatting>
  <conditionalFormatting sqref="K60:AN60">
    <cfRule type="expression" dxfId="4" priority="1">
      <formula>K60=$BA$19</formula>
    </cfRule>
    <cfRule type="expression" dxfId="3" priority="2">
      <formula>OR(K60=$BA$17,K60=$BA$18)</formula>
    </cfRule>
    <cfRule type="expression" dxfId="2" priority="3">
      <formula>K60=$BA$20</formula>
    </cfRule>
    <cfRule type="expression" dxfId="1" priority="4">
      <formula>K60=$BA$16</formula>
    </cfRule>
    <cfRule type="expression" dxfId="0" priority="5">
      <formula>K60=$BA$15</formula>
    </cfRule>
  </conditionalFormatting>
  <dataValidations count="2">
    <dataValidation type="list" allowBlank="1" showInputMessage="1" showErrorMessage="1" sqref="J30:AN30 J14:AN14 J56:AN56 J52:AN52 J48:AN48 J18:AN18 J26:AN26 J60:AN60 J34:AN34 J40:AN40 J44:AN44 J22:AN22" xr:uid="{00000000-0002-0000-0000-000000000000}">
      <formula1>$BA$13:$BA$20</formula1>
    </dataValidation>
    <dataValidation type="list" allowBlank="1" showInputMessage="1" showErrorMessage="1" sqref="J61:AN61 J15:AN15 J57:AN57 J53:AN53 J23:AN23 J19:AN19 J27:AN27 J31:AN31 J35:AN36 J41:AN41 J45:AN45 J49:AN49" xr:uid="{00000000-0002-0000-0000-000001000000}">
      <formula1>$BD$13:$BD$16</formula1>
    </dataValidation>
  </dataValidations>
  <pageMargins left="0.39370078740157483" right="0.39370078740157483" top="0.39370078740157483" bottom="0.19685039370078741" header="0" footer="0"/>
  <pageSetup paperSize="9"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Spinner 4">
              <controlPr defaultSize="0" print="0" autoPict="0">
                <anchor moveWithCells="1" sizeWithCells="1">
                  <from>
                    <xdr:col>2</xdr:col>
                    <xdr:colOff>28575</xdr:colOff>
                    <xdr:row>11</xdr:row>
                    <xdr:rowOff>95250</xdr:rowOff>
                  </from>
                  <to>
                    <xdr:col>3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Spinner 6">
              <controlPr defaultSize="0" print="0" autoPict="0">
                <anchor moveWithCells="1" sizeWithCells="1">
                  <from>
                    <xdr:col>4</xdr:col>
                    <xdr:colOff>57150</xdr:colOff>
                    <xdr:row>11</xdr:row>
                    <xdr:rowOff>114300</xdr:rowOff>
                  </from>
                  <to>
                    <xdr:col>5</xdr:col>
                    <xdr:colOff>0</xdr:colOff>
                    <xdr:row>12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tw20190807</cp:lastModifiedBy>
  <cp:lastPrinted>2020-12-16T02:31:51Z</cp:lastPrinted>
  <dcterms:created xsi:type="dcterms:W3CDTF">2018-02-16T01:15:16Z</dcterms:created>
  <dcterms:modified xsi:type="dcterms:W3CDTF">2024-09-02T08:10:35Z</dcterms:modified>
</cp:coreProperties>
</file>